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perez\Documents\MAB\presentacion ccaa 2025\anual\Subir\"/>
    </mc:Choice>
  </mc:AlternateContent>
  <xr:revisionPtr revIDLastSave="0" documentId="8_{03F3705A-5966-4104-9F02-AF59B041B8FA}" xr6:coauthVersionLast="47" xr6:coauthVersionMax="47" xr10:uidLastSave="{00000000-0000-0000-0000-000000000000}"/>
  <bookViews>
    <workbookView xWindow="1508" yWindow="1778" windowWidth="16200" windowHeight="9307" activeTab="2" xr2:uid="{6B99111F-B4CF-4D98-B5E7-80BD372E7370}"/>
  </bookViews>
  <sheets>
    <sheet name="BS" sheetId="1" r:id="rId1"/>
    <sheet name="PL" sheetId="2" r:id="rId2"/>
    <sheet name="BS indv" sheetId="6" r:id="rId3"/>
    <sheet name="PL indv" sheetId="7" r:id="rId4"/>
  </sheets>
  <definedNames>
    <definedName name="_xlnm._FilterDatabase" localSheetId="0" hidden="1">BS!$L$6:$L$144</definedName>
    <definedName name="_xlnm._FilterDatabase" localSheetId="2" hidden="1">'BS indv'!$Q$8:$Q$181</definedName>
    <definedName name="_xlnm._FilterDatabase" localSheetId="1" hidden="1">PL!$L$7:$L$109</definedName>
    <definedName name="_xlnm._FilterDatabase" localSheetId="3" hidden="1">'PL indv'!$Q$7:$Q$95</definedName>
    <definedName name="_xlnm.Print_Area" localSheetId="0">BS!$C$2:$K$144</definedName>
    <definedName name="_xlnm.Print_Area" localSheetId="2">'BS indv'!$C$5:$Q$183</definedName>
    <definedName name="_xlnm.Print_Area" localSheetId="1">PL!$C$1:$L$110</definedName>
    <definedName name="_xlnm.Print_Area" localSheetId="3">'PL indv'!$C$1:$P$96</definedName>
    <definedName name="EPIGRAFES">#REF!</definedName>
    <definedName name="_xlnm.Print_Titles" localSheetId="0">BS!$2:$4</definedName>
    <definedName name="_xlnm.Print_Titles" localSheetId="1">PL!$2:$5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" i="7" l="1"/>
  <c r="Q12" i="7"/>
  <c r="Q13" i="7"/>
  <c r="Q14" i="7"/>
  <c r="Q15" i="7"/>
  <c r="Q16" i="7"/>
  <c r="Q17" i="7"/>
  <c r="Q19" i="7"/>
  <c r="Q21" i="7"/>
  <c r="Q22" i="7"/>
  <c r="Q23" i="7"/>
  <c r="Q24" i="7"/>
  <c r="Q25" i="7"/>
  <c r="Q27" i="7"/>
  <c r="Q28" i="7"/>
  <c r="Q29" i="7"/>
  <c r="Q31" i="7"/>
  <c r="Q32" i="7"/>
  <c r="Q33" i="7"/>
  <c r="Q34" i="7"/>
  <c r="Q36" i="7"/>
  <c r="Q37" i="7"/>
  <c r="Q38" i="7"/>
  <c r="Q39" i="7"/>
  <c r="Q40" i="7"/>
  <c r="Q41" i="7"/>
  <c r="Q43" i="7"/>
  <c r="Q47" i="7"/>
  <c r="Q49" i="7"/>
  <c r="Q51" i="7"/>
  <c r="Q52" i="7"/>
  <c r="Q53" i="7"/>
  <c r="Q54" i="7"/>
  <c r="Q56" i="7"/>
  <c r="Q58" i="7"/>
  <c r="Q61" i="7"/>
  <c r="Q62" i="7"/>
  <c r="Q63" i="7"/>
  <c r="Q64" i="7"/>
  <c r="Q65" i="7"/>
  <c r="K66" i="7"/>
  <c r="Q66" i="7"/>
  <c r="K67" i="7"/>
  <c r="Q67" i="7"/>
  <c r="Q69" i="7"/>
  <c r="Q70" i="7"/>
  <c r="Q71" i="7"/>
  <c r="Q72" i="7"/>
  <c r="Q74" i="7"/>
  <c r="Q76" i="7"/>
  <c r="Q78" i="7"/>
  <c r="Q80" i="7"/>
  <c r="Q82" i="7"/>
  <c r="Q84" i="7"/>
  <c r="Q85" i="7"/>
  <c r="Q87" i="7"/>
  <c r="Q90" i="7"/>
  <c r="Q92" i="7"/>
  <c r="Q93" i="7"/>
  <c r="Q94" i="7"/>
  <c r="Q10" i="6"/>
  <c r="Q11" i="6"/>
  <c r="Q12" i="6"/>
  <c r="Q13" i="6"/>
  <c r="Q14" i="6"/>
  <c r="Q15" i="6"/>
  <c r="Q16" i="6"/>
  <c r="Q17" i="6"/>
  <c r="Q18" i="6"/>
  <c r="Q19" i="6"/>
  <c r="Q21" i="6"/>
  <c r="Q22" i="6"/>
  <c r="Q23" i="6"/>
  <c r="Q24" i="6"/>
  <c r="Q26" i="6"/>
  <c r="Q27" i="6"/>
  <c r="Q28" i="6"/>
  <c r="Q29" i="6"/>
  <c r="Q30" i="6"/>
  <c r="Q31" i="6"/>
  <c r="Q32" i="6"/>
  <c r="Q33" i="6"/>
  <c r="Q34" i="6"/>
  <c r="Q35" i="6"/>
  <c r="Q36" i="6"/>
  <c r="Q37" i="6"/>
  <c r="Q39" i="6"/>
  <c r="Q40" i="6"/>
  <c r="Q41" i="6"/>
  <c r="Q42" i="6"/>
  <c r="Q43" i="6"/>
  <c r="Q44" i="6"/>
  <c r="Q45" i="6"/>
  <c r="Q47" i="6"/>
  <c r="Q52" i="6"/>
  <c r="Q54" i="6"/>
  <c r="Q55" i="6"/>
  <c r="Q56" i="6"/>
  <c r="Q57" i="6"/>
  <c r="Q58" i="6"/>
  <c r="Q59" i="6"/>
  <c r="Q60" i="6"/>
  <c r="Q62" i="6"/>
  <c r="Q63" i="6"/>
  <c r="Q64" i="6"/>
  <c r="Q65" i="6"/>
  <c r="Q66" i="6"/>
  <c r="Q67" i="6"/>
  <c r="Q68" i="6"/>
  <c r="Q69" i="6"/>
  <c r="Q71" i="6"/>
  <c r="Q72" i="6"/>
  <c r="Q73" i="6"/>
  <c r="Q74" i="6"/>
  <c r="Q75" i="6"/>
  <c r="Q76" i="6"/>
  <c r="Q77" i="6"/>
  <c r="Q79" i="6"/>
  <c r="Q80" i="6"/>
  <c r="Q81" i="6"/>
  <c r="Q82" i="6"/>
  <c r="Q83" i="6"/>
  <c r="Q84" i="6"/>
  <c r="Q85" i="6"/>
  <c r="Q87" i="6"/>
  <c r="Q89" i="6"/>
  <c r="Q90" i="6"/>
  <c r="D97" i="6"/>
  <c r="Q101" i="6"/>
  <c r="Q103" i="6"/>
  <c r="Q104" i="6"/>
  <c r="Q105" i="6"/>
  <c r="Q106" i="6"/>
  <c r="Q107" i="6"/>
  <c r="Q109" i="6"/>
  <c r="Q112" i="6"/>
  <c r="Q113" i="6"/>
  <c r="Q114" i="6"/>
  <c r="Q115" i="6"/>
  <c r="Q116" i="6"/>
  <c r="Q117" i="6"/>
  <c r="Q118" i="6"/>
  <c r="Q120" i="6"/>
  <c r="Q121" i="6"/>
  <c r="Q122" i="6"/>
  <c r="Q123" i="6"/>
  <c r="Q124" i="6"/>
  <c r="Q125" i="6"/>
  <c r="Q127" i="6"/>
  <c r="Q131" i="6"/>
  <c r="Q133" i="6"/>
  <c r="Q134" i="6"/>
  <c r="Q135" i="6"/>
  <c r="Q136" i="6"/>
  <c r="Q137" i="6"/>
  <c r="K139" i="6"/>
  <c r="Q139" i="6"/>
  <c r="Q140" i="6"/>
  <c r="Q141" i="6"/>
  <c r="Q142" i="6"/>
  <c r="Q143" i="6"/>
  <c r="Q144" i="6"/>
  <c r="Q145" i="6"/>
  <c r="Q146" i="6"/>
  <c r="K148" i="6"/>
  <c r="Q148" i="6"/>
  <c r="Q152" i="6"/>
  <c r="Q154" i="6"/>
  <c r="Q156" i="6"/>
  <c r="Q157" i="6"/>
  <c r="Q158" i="6"/>
  <c r="Q159" i="6"/>
  <c r="K160" i="6"/>
  <c r="Q160" i="6"/>
  <c r="Q161" i="6"/>
  <c r="Q162" i="6"/>
  <c r="Q163" i="6"/>
  <c r="Q164" i="6"/>
  <c r="Q165" i="6"/>
  <c r="K167" i="6"/>
  <c r="Q167" i="6"/>
  <c r="Q169" i="6"/>
  <c r="K170" i="6"/>
  <c r="Q170" i="6"/>
  <c r="K171" i="6"/>
  <c r="Q171" i="6"/>
  <c r="Q172" i="6"/>
  <c r="K173" i="6"/>
  <c r="Q173" i="6"/>
  <c r="Q174" i="6"/>
  <c r="K175" i="6"/>
  <c r="Q175" i="6"/>
  <c r="Q176" i="6"/>
  <c r="Q178" i="6"/>
  <c r="L109" i="2" l="1"/>
  <c r="L108" i="2"/>
  <c r="L105" i="2"/>
  <c r="L104" i="2"/>
  <c r="L103" i="2"/>
  <c r="L101" i="2"/>
  <c r="L100" i="2"/>
  <c r="L98" i="2"/>
  <c r="L97" i="2"/>
  <c r="L96" i="2"/>
  <c r="L95" i="2"/>
  <c r="L93" i="2"/>
  <c r="L92" i="2"/>
  <c r="L91" i="2"/>
  <c r="L90" i="2"/>
  <c r="L88" i="2"/>
  <c r="L87" i="2"/>
  <c r="L86" i="2"/>
  <c r="L84" i="2"/>
  <c r="L83" i="2"/>
  <c r="L82" i="2"/>
  <c r="L81" i="2"/>
  <c r="L80" i="2"/>
  <c r="L79" i="2"/>
  <c r="L78" i="2"/>
  <c r="L77" i="2"/>
  <c r="L76" i="2"/>
  <c r="L75" i="2"/>
  <c r="L74" i="2"/>
  <c r="L73" i="2"/>
  <c r="L71" i="2"/>
  <c r="L70" i="2"/>
  <c r="L67" i="2"/>
  <c r="L66" i="2"/>
  <c r="L65" i="2"/>
  <c r="L64" i="2"/>
  <c r="L63" i="2"/>
  <c r="L60" i="2"/>
  <c r="L59" i="2"/>
  <c r="L57" i="2"/>
  <c r="L56" i="2"/>
  <c r="L55" i="2"/>
  <c r="L54" i="2"/>
  <c r="L53" i="2"/>
  <c r="L52" i="2"/>
  <c r="L51" i="2"/>
  <c r="L50" i="2"/>
  <c r="L49" i="2"/>
  <c r="L48" i="2"/>
  <c r="L45" i="2"/>
  <c r="L44" i="2"/>
  <c r="L43" i="2"/>
  <c r="L42" i="2"/>
  <c r="L41" i="2"/>
  <c r="L40" i="2"/>
  <c r="L39" i="2"/>
  <c r="L37" i="2"/>
  <c r="L36" i="2"/>
  <c r="L34" i="2"/>
  <c r="L32" i="2"/>
  <c r="L31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1" i="2"/>
  <c r="L10" i="2"/>
  <c r="L9" i="2"/>
  <c r="L8" i="2"/>
  <c r="C2" i="2"/>
  <c r="L143" i="1"/>
  <c r="L142" i="1"/>
  <c r="L141" i="1"/>
  <c r="L140" i="1"/>
  <c r="L139" i="1"/>
  <c r="L138" i="1"/>
  <c r="L137" i="1"/>
  <c r="L136" i="1"/>
  <c r="L135" i="1"/>
  <c r="L133" i="1"/>
  <c r="L132" i="1"/>
  <c r="L131" i="1"/>
  <c r="I131" i="1"/>
  <c r="L130" i="1"/>
  <c r="L129" i="1"/>
  <c r="L128" i="1"/>
  <c r="I128" i="1"/>
  <c r="L127" i="1"/>
  <c r="I127" i="1"/>
  <c r="L126" i="1"/>
  <c r="L124" i="1"/>
  <c r="L123" i="1"/>
  <c r="L120" i="1"/>
  <c r="L119" i="1"/>
  <c r="L118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I102" i="1"/>
  <c r="I129" i="1" s="1"/>
  <c r="I135" i="1" s="1"/>
  <c r="L101" i="1"/>
  <c r="L100" i="1"/>
  <c r="L99" i="1"/>
  <c r="L94" i="1"/>
  <c r="L97" i="1"/>
  <c r="L96" i="1"/>
  <c r="L95" i="1"/>
  <c r="L93" i="1"/>
  <c r="L92" i="1"/>
  <c r="L91" i="1"/>
  <c r="L90" i="1"/>
  <c r="L89" i="1"/>
  <c r="L88" i="1"/>
  <c r="L87" i="1"/>
  <c r="L86" i="1"/>
  <c r="L85" i="1"/>
  <c r="L83" i="1"/>
  <c r="L82" i="1"/>
  <c r="L81" i="1"/>
  <c r="L79" i="1"/>
  <c r="L78" i="1"/>
  <c r="L77" i="1"/>
  <c r="L76" i="1"/>
  <c r="L75" i="1"/>
  <c r="L74" i="1"/>
  <c r="L73" i="1"/>
  <c r="L72" i="1"/>
  <c r="L71" i="1"/>
  <c r="L70" i="1"/>
  <c r="L68" i="1"/>
  <c r="L58" i="1"/>
  <c r="L57" i="1"/>
  <c r="L56" i="1"/>
  <c r="L55" i="1"/>
  <c r="L54" i="1"/>
  <c r="L53" i="1"/>
  <c r="L52" i="1"/>
  <c r="L51" i="1"/>
  <c r="L50" i="1"/>
  <c r="L49" i="1"/>
  <c r="L48" i="1"/>
  <c r="I47" i="1"/>
  <c r="L46" i="1"/>
  <c r="L45" i="1"/>
  <c r="L44" i="1"/>
  <c r="L43" i="1"/>
  <c r="L42" i="1"/>
  <c r="L41" i="1"/>
  <c r="L40" i="1"/>
  <c r="L38" i="1"/>
  <c r="L37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7" i="1"/>
  <c r="L72" i="2" l="1"/>
  <c r="L47" i="1"/>
  <c r="L8" i="1"/>
  <c r="L62" i="2"/>
  <c r="L47" i="2"/>
  <c r="L38" i="2"/>
  <c r="L35" i="2"/>
  <c r="L30" i="2"/>
  <c r="L33" i="2"/>
  <c r="L12" i="2"/>
  <c r="L134" i="1"/>
  <c r="M150" i="1"/>
  <c r="L125" i="1"/>
  <c r="L122" i="1"/>
  <c r="L98" i="1"/>
  <c r="L84" i="1"/>
  <c r="L36" i="1"/>
  <c r="L61" i="2" l="1"/>
  <c r="L85" i="2"/>
  <c r="L121" i="1"/>
  <c r="L59" i="1"/>
  <c r="L46" i="2"/>
  <c r="L117" i="1" l="1"/>
  <c r="L58" i="2"/>
  <c r="M149" i="1" l="1"/>
  <c r="L94" i="2"/>
  <c r="L99" i="2" l="1"/>
  <c r="L106" i="2" l="1"/>
  <c r="L107" i="2" l="1"/>
  <c r="L80" i="1" l="1"/>
  <c r="L69" i="1" l="1"/>
  <c r="L67" i="1" l="1"/>
  <c r="L144" i="1" l="1"/>
</calcChain>
</file>

<file path=xl/sharedStrings.xml><?xml version="1.0" encoding="utf-8"?>
<sst xmlns="http://schemas.openxmlformats.org/spreadsheetml/2006/main" count="1021" uniqueCount="530">
  <si>
    <t>GRIÑO ECOLOGIC, S.A. Y SOCIEDADES DEPENDIENTES</t>
  </si>
  <si>
    <t>BALANCE DE SITUACIÓN CONSOLIDADO AL 31 DE DICIEMBRE DE 2025</t>
  </si>
  <si>
    <t>ACTIVO</t>
  </si>
  <si>
    <t>NOTAS</t>
  </si>
  <si>
    <t>FILTRO</t>
  </si>
  <si>
    <t>1.1</t>
  </si>
  <si>
    <t>A) ACTIVO NO CORRIENTE</t>
  </si>
  <si>
    <t>1.1.1</t>
  </si>
  <si>
    <t>I. Inmovilizado intangible</t>
  </si>
  <si>
    <t>1.1.1.1</t>
  </si>
  <si>
    <t>1.</t>
  </si>
  <si>
    <t>Fondo de comercio de consolidación</t>
  </si>
  <si>
    <t>1.1.1.2</t>
  </si>
  <si>
    <t>2.</t>
  </si>
  <si>
    <t>Investigación</t>
  </si>
  <si>
    <t>1.1.1.3</t>
  </si>
  <si>
    <t>3.</t>
  </si>
  <si>
    <t>Propiedad intelectual</t>
  </si>
  <si>
    <t>1.1.1.4</t>
  </si>
  <si>
    <t>4.</t>
  </si>
  <si>
    <t>Otro inmovilizado intagible</t>
  </si>
  <si>
    <t>1.1.2</t>
  </si>
  <si>
    <t>II. Inmovilizado material</t>
  </si>
  <si>
    <t>1.1.2.1</t>
  </si>
  <si>
    <t>Terrenos y construcciones</t>
  </si>
  <si>
    <t>1.1.2.2</t>
  </si>
  <si>
    <t>Instalaciones técnicas y otro inmovilizado material</t>
  </si>
  <si>
    <t>1.1.2.3</t>
  </si>
  <si>
    <t>Inmovilizado en curso y anticipos</t>
  </si>
  <si>
    <t>III. Inversiones inmobiliarias</t>
  </si>
  <si>
    <t>1.1.4</t>
  </si>
  <si>
    <t>IV. Inversiones en empresas del grupo y asociadas a largo plazo</t>
  </si>
  <si>
    <t>12.1 y 23.c</t>
  </si>
  <si>
    <t>1.1.4.1</t>
  </si>
  <si>
    <t>Participaciones puestas en equivalencia</t>
  </si>
  <si>
    <t>1.1.4.2</t>
  </si>
  <si>
    <t>Créditos a empresas del grupo</t>
  </si>
  <si>
    <t>1.1.4.3</t>
  </si>
  <si>
    <t>1.1.4.4</t>
  </si>
  <si>
    <t xml:space="preserve">Otras inversiones </t>
  </si>
  <si>
    <t>12.1.f</t>
  </si>
  <si>
    <t>1.1.5</t>
  </si>
  <si>
    <t>V. Inversiones financieras a largo plazo</t>
  </si>
  <si>
    <t>12.1</t>
  </si>
  <si>
    <t>1.1.6</t>
  </si>
  <si>
    <t>VI. Activos por impuesto diferido</t>
  </si>
  <si>
    <t>15.1.d</t>
  </si>
  <si>
    <t>1.1.7</t>
  </si>
  <si>
    <t>VII. Deudores comerciales no corrientes</t>
  </si>
  <si>
    <t>1.2</t>
  </si>
  <si>
    <t>B) ACTIVO CORRIENTE</t>
  </si>
  <si>
    <t>1.2.1</t>
  </si>
  <si>
    <t>I. Activos no corrientes mantenidos para la venta</t>
  </si>
  <si>
    <t>1.2.2</t>
  </si>
  <si>
    <t>II. Existencias</t>
  </si>
  <si>
    <t>1.2.3</t>
  </si>
  <si>
    <t>III. Deudores comerciales y otras cuentas a cobrar</t>
  </si>
  <si>
    <t>1.2.3.1</t>
  </si>
  <si>
    <t>Clientes por ventas y prestaciones de servicios</t>
  </si>
  <si>
    <t>1.2.3.4</t>
  </si>
  <si>
    <t>Activos por impuesto corriente</t>
  </si>
  <si>
    <t>1.2.3.5</t>
  </si>
  <si>
    <t>Otros deudores</t>
  </si>
  <si>
    <t>1.2.4</t>
  </si>
  <si>
    <t>IV. Inversiones en empresas del grupo y asoc. a corto plazo</t>
  </si>
  <si>
    <t>1.2.4.1</t>
  </si>
  <si>
    <t>1.2.4.2</t>
  </si>
  <si>
    <t>Otros activos financieros</t>
  </si>
  <si>
    <t>1.2.4.3</t>
  </si>
  <si>
    <t>Otras inversiones</t>
  </si>
  <si>
    <t>1.2.5</t>
  </si>
  <si>
    <t>V. Inversiones financieras a corto plazo</t>
  </si>
  <si>
    <t>1.2.6</t>
  </si>
  <si>
    <t>VI. Periodificaciones a corto plazo</t>
  </si>
  <si>
    <t>1.2.7</t>
  </si>
  <si>
    <t>VII. Efectivo y otros activos líquidos equivalentes</t>
  </si>
  <si>
    <t>TOTAL ACTIVO (A + B)</t>
  </si>
  <si>
    <t>PATRIMONIO NETO Y PASIVO</t>
  </si>
  <si>
    <t>A) PATRIMONIO NETO</t>
  </si>
  <si>
    <t>2.1</t>
  </si>
  <si>
    <t>A-1) Fondos propios</t>
  </si>
  <si>
    <t>2.1.1</t>
  </si>
  <si>
    <t>I.</t>
  </si>
  <si>
    <t>Capital</t>
  </si>
  <si>
    <t>12.4.c</t>
  </si>
  <si>
    <t>2.1.1.1</t>
  </si>
  <si>
    <t>Capital escriturado</t>
  </si>
  <si>
    <t>2.1.1.2</t>
  </si>
  <si>
    <t>(Capital no exigido)</t>
  </si>
  <si>
    <t>2.1.2</t>
  </si>
  <si>
    <t>II.</t>
  </si>
  <si>
    <t>Prima de emisión</t>
  </si>
  <si>
    <t>12.4.b</t>
  </si>
  <si>
    <t>2.1.3</t>
  </si>
  <si>
    <t>III.</t>
  </si>
  <si>
    <t>Reservas</t>
  </si>
  <si>
    <t>Reserva de revalorización</t>
  </si>
  <si>
    <t>Reserva de capitalización</t>
  </si>
  <si>
    <t>2.1.1.3</t>
  </si>
  <si>
    <t>Otras reservas</t>
  </si>
  <si>
    <t>2.1.4</t>
  </si>
  <si>
    <t>IV.</t>
  </si>
  <si>
    <t>(Acciones y participaciones de la sociedad dominante)</t>
  </si>
  <si>
    <t>12.4.d</t>
  </si>
  <si>
    <t>2.1.5</t>
  </si>
  <si>
    <t>V.</t>
  </si>
  <si>
    <t>Otras aportaciones de socios</t>
  </si>
  <si>
    <t>2.1.6</t>
  </si>
  <si>
    <t>VI.</t>
  </si>
  <si>
    <t>Resultado del ejercicio atribuído a la sociedad dominante</t>
  </si>
  <si>
    <t>2.1.7</t>
  </si>
  <si>
    <t>VII.</t>
  </si>
  <si>
    <t>(Dividendo a cuenta)</t>
  </si>
  <si>
    <t>2.1.8</t>
  </si>
  <si>
    <t>VIII.</t>
  </si>
  <si>
    <t>Otros instrumentos de patrimonio neto</t>
  </si>
  <si>
    <t>2.2.</t>
  </si>
  <si>
    <t>A-2) Ajustes por cambios de valor</t>
  </si>
  <si>
    <t>2.2.1</t>
  </si>
  <si>
    <t>Activos no corrientes y pasivos vinculados mtdos para la venta</t>
  </si>
  <si>
    <t>2.2.2</t>
  </si>
  <si>
    <t>Diferencia de conversión</t>
  </si>
  <si>
    <t>2.2.3</t>
  </si>
  <si>
    <t>Otros ajustes por cambios de valor</t>
  </si>
  <si>
    <t>2.3</t>
  </si>
  <si>
    <t>A-3) Subvenciones, donaciones y legados recibidos</t>
  </si>
  <si>
    <t>2.4</t>
  </si>
  <si>
    <t>A-4) Socios externos</t>
  </si>
  <si>
    <t>3.1</t>
  </si>
  <si>
    <t>B) PASIVO NO CORRIENTE</t>
  </si>
  <si>
    <t>3.1.1</t>
  </si>
  <si>
    <t>I. Provisiones a largo plazo</t>
  </si>
  <si>
    <t>3.1.2</t>
  </si>
  <si>
    <t>II. Deudas a largo plazo</t>
  </si>
  <si>
    <t>3.1.2.1</t>
  </si>
  <si>
    <t>Obligaciones y otros valores negociables</t>
  </si>
  <si>
    <t>3.1.2.2</t>
  </si>
  <si>
    <t>Deudas con entidades de crédito</t>
  </si>
  <si>
    <t>3.1.2.3</t>
  </si>
  <si>
    <t>Acreedores por arrendamiento financiero</t>
  </si>
  <si>
    <t>11.1 y 12.1</t>
  </si>
  <si>
    <t>3.1.2.4</t>
  </si>
  <si>
    <t>Otros pasivos financieros</t>
  </si>
  <si>
    <t>3.1.3</t>
  </si>
  <si>
    <t>III. Deudas con empresas del grupo y asociadas a largo plazo</t>
  </si>
  <si>
    <t>3.1.3.2</t>
  </si>
  <si>
    <t>Deudas con sociedades puestas en equivalencia</t>
  </si>
  <si>
    <t>Otras deudas</t>
  </si>
  <si>
    <t>3.1.4</t>
  </si>
  <si>
    <t>IV. Pasivos por impuesto diferido</t>
  </si>
  <si>
    <t>3.1.5</t>
  </si>
  <si>
    <t>V. Periodificaciones a largo plazo</t>
  </si>
  <si>
    <t>3.1.6</t>
  </si>
  <si>
    <t>VI. Acreedores comerciales no corrientes</t>
  </si>
  <si>
    <t>3.1.7</t>
  </si>
  <si>
    <t>VII. Deuda con características especiales a largo plazo</t>
  </si>
  <si>
    <t>3.2</t>
  </si>
  <si>
    <t>C) PASIVO CORRIENTE</t>
  </si>
  <si>
    <t>3.2.1</t>
  </si>
  <si>
    <t>I. Pasivos vinculados con activos no corrientes mtdos para la venta</t>
  </si>
  <si>
    <t>3.2.2</t>
  </si>
  <si>
    <t>II. Provisiones a corto plazo</t>
  </si>
  <si>
    <t>3.2.2.1</t>
  </si>
  <si>
    <t>Provisiones por derechos de emisión de gases de efc. Invern.</t>
  </si>
  <si>
    <t>3.2.2.2</t>
  </si>
  <si>
    <t>Otras provisiones</t>
  </si>
  <si>
    <t>3.2.3</t>
  </si>
  <si>
    <t>III. Deudas a corto plazo</t>
  </si>
  <si>
    <t>3.2.3.1</t>
  </si>
  <si>
    <t>3.2.3.2</t>
  </si>
  <si>
    <t>3.2.3.3</t>
  </si>
  <si>
    <t>3.2.3.5</t>
  </si>
  <si>
    <t>3.2.4</t>
  </si>
  <si>
    <t>IV. Deudas con empresas del grupo y asoc. a corto plazo</t>
  </si>
  <si>
    <t>3.2.4.2</t>
  </si>
  <si>
    <t>3.2.5</t>
  </si>
  <si>
    <t>V. Acreedores comerciales y otras cuentas a pagar</t>
  </si>
  <si>
    <t>3.2.5.1</t>
  </si>
  <si>
    <t>Proveedores</t>
  </si>
  <si>
    <t>3.2.5.3</t>
  </si>
  <si>
    <t>Pasivos por impuesto corriente</t>
  </si>
  <si>
    <t>3.2.5.4</t>
  </si>
  <si>
    <t>Otros acreedores</t>
  </si>
  <si>
    <t>3.2.6</t>
  </si>
  <si>
    <t>3.2.7</t>
  </si>
  <si>
    <t>VII. Deuda con características especiales a corto plazo</t>
  </si>
  <si>
    <t>TOTAL PATRIMONIO NETO Y PASIVO (A + B + C)</t>
  </si>
  <si>
    <t>EBITDA</t>
  </si>
  <si>
    <t>DFN</t>
  </si>
  <si>
    <t>DFN/EBITDA</t>
  </si>
  <si>
    <t>EBITDA/GF</t>
  </si>
  <si>
    <t>PN</t>
  </si>
  <si>
    <t>Caja</t>
  </si>
  <si>
    <t>Capex Mantenimiento</t>
  </si>
  <si>
    <t>Capex Crecimiento</t>
  </si>
  <si>
    <t>Capex Expansion</t>
  </si>
  <si>
    <t>FCSD</t>
  </si>
  <si>
    <t>i</t>
  </si>
  <si>
    <t>Cambios capital circulante</t>
  </si>
  <si>
    <t>ii</t>
  </si>
  <si>
    <t>Extraordinarios</t>
  </si>
  <si>
    <t>iii</t>
  </si>
  <si>
    <t>Impuestos</t>
  </si>
  <si>
    <t>iv</t>
  </si>
  <si>
    <t>Dividendos</t>
  </si>
  <si>
    <t>v</t>
  </si>
  <si>
    <t>No monetarios</t>
  </si>
  <si>
    <t>vi</t>
  </si>
  <si>
    <t>CAPEX y subvenciones</t>
  </si>
  <si>
    <t>vii</t>
  </si>
  <si>
    <t>Duplicados</t>
  </si>
  <si>
    <t>Servicio de la deuda</t>
  </si>
  <si>
    <t>Intereses</t>
  </si>
  <si>
    <t>FCExc</t>
  </si>
  <si>
    <t>CUENTA DE PÉRDIDAS Y GANANCIAS CONSOLIDADA DEL EJERCICIO 2025</t>
  </si>
  <si>
    <t>BR</t>
  </si>
  <si>
    <t>BR:PAR</t>
  </si>
  <si>
    <t>Ejercicio 2025</t>
  </si>
  <si>
    <t>Ejercicio 2024</t>
  </si>
  <si>
    <t>A) OPERACIONES CONTINUADAS</t>
  </si>
  <si>
    <t>4.0.1</t>
  </si>
  <si>
    <t>1. Importe neto de la cifra de negocios</t>
  </si>
  <si>
    <t>16.d</t>
  </si>
  <si>
    <t>4.0.1.1</t>
  </si>
  <si>
    <t>a)</t>
  </si>
  <si>
    <t>Ventas</t>
  </si>
  <si>
    <t>4.0.1.2</t>
  </si>
  <si>
    <t>b)</t>
  </si>
  <si>
    <t>Prestaciones de servicios</t>
  </si>
  <si>
    <t>4.0.2</t>
  </si>
  <si>
    <t>2. Variación de existencias de productos terminados y en curso de fabric.</t>
  </si>
  <si>
    <t>4.0.3</t>
  </si>
  <si>
    <t>3. Trabajos realizados por la empresa para su activo</t>
  </si>
  <si>
    <t>4.0.4</t>
  </si>
  <si>
    <t>4. Aprovisionamientos</t>
  </si>
  <si>
    <t>16.a</t>
  </si>
  <si>
    <t>4.0.4.1</t>
  </si>
  <si>
    <t>Consumo de mercaderías</t>
  </si>
  <si>
    <t>4.0.4.2</t>
  </si>
  <si>
    <t>Consumo de materias primas y otras materias consum.</t>
  </si>
  <si>
    <t>4.0.4.3</t>
  </si>
  <si>
    <t>c)</t>
  </si>
  <si>
    <t>Trabajos realizados por otras empresas</t>
  </si>
  <si>
    <t>4.0.4.4</t>
  </si>
  <si>
    <t>d)</t>
  </si>
  <si>
    <t>Deterioro de mercaderías, materias primas y otros aprovisionamientos</t>
  </si>
  <si>
    <t>4.0.5</t>
  </si>
  <si>
    <t>5. Otros ingresos de explotación</t>
  </si>
  <si>
    <t>4.0.5.1</t>
  </si>
  <si>
    <t>Ingresos accesorios y otros de gestión corriente</t>
  </si>
  <si>
    <t>4.0.5.2</t>
  </si>
  <si>
    <t>Subvenciones de explotación incorporadas al resultado del ejercicio</t>
  </si>
  <si>
    <t>4.0.6</t>
  </si>
  <si>
    <t>6. Gastos de personal</t>
  </si>
  <si>
    <t>4.0.6.1</t>
  </si>
  <si>
    <t>Sueldos, salarios y asimilados</t>
  </si>
  <si>
    <t>4.0.6.2</t>
  </si>
  <si>
    <t>Cargas sociales</t>
  </si>
  <si>
    <t>16.b</t>
  </si>
  <si>
    <t>4.0.6.3</t>
  </si>
  <si>
    <t>Provisiones</t>
  </si>
  <si>
    <t>4.0.7</t>
  </si>
  <si>
    <t>7. Otros gastos de explotación</t>
  </si>
  <si>
    <t>4.0.7.1</t>
  </si>
  <si>
    <t>Pérdidas,deterioro y variación de prov. por operaciones comerciales.</t>
  </si>
  <si>
    <t>12.1.e</t>
  </si>
  <si>
    <t>4.0.7.2</t>
  </si>
  <si>
    <t>Otros gastos de gestión corriente</t>
  </si>
  <si>
    <t>4.0.7.3</t>
  </si>
  <si>
    <t>4.0.8</t>
  </si>
  <si>
    <t>8. Amortización del inmovilizado</t>
  </si>
  <si>
    <t>6, 9 y 10</t>
  </si>
  <si>
    <t>4.0.9</t>
  </si>
  <si>
    <t>9. Imputación de subvenciones de inm. no financiero y otras</t>
  </si>
  <si>
    <t>19.b.1</t>
  </si>
  <si>
    <t>4.1.0</t>
  </si>
  <si>
    <t>10. Excesos de provisiones</t>
  </si>
  <si>
    <t>4.1.1</t>
  </si>
  <si>
    <t>11. Deterioro y resultado por enajenaciones del inmovilizado</t>
  </si>
  <si>
    <t>9.h y 10.j</t>
  </si>
  <si>
    <t>4.1.1.1</t>
  </si>
  <si>
    <t>Deterioros y pérdidas</t>
  </si>
  <si>
    <t>4.1.1.2</t>
  </si>
  <si>
    <t>Resultados por enajenaciones y otras</t>
  </si>
  <si>
    <t>4.1.2</t>
  </si>
  <si>
    <t>12. Resultado por la pérdida de control de participaciones consolidadas</t>
  </si>
  <si>
    <t>4.1.2.1</t>
  </si>
  <si>
    <t>Resultado por la pérdida de control de una dependiente</t>
  </si>
  <si>
    <t>4.1.2.2</t>
  </si>
  <si>
    <t>Resultado atribuido a la participación retenida</t>
  </si>
  <si>
    <t>4.1.3</t>
  </si>
  <si>
    <t>13. Diferencia negativa en combinaciones de negocios</t>
  </si>
  <si>
    <t>4.1.4</t>
  </si>
  <si>
    <t>14. Otros resultados</t>
  </si>
  <si>
    <t>16.c</t>
  </si>
  <si>
    <t>4.9.1</t>
  </si>
  <si>
    <t>A.1)</t>
  </si>
  <si>
    <t>RESULTADO DE EXPLOTACIÓN</t>
  </si>
  <si>
    <t>4.1.5</t>
  </si>
  <si>
    <t>15. Ingresos financieros</t>
  </si>
  <si>
    <t>12.2.a</t>
  </si>
  <si>
    <t>4.1.5.1</t>
  </si>
  <si>
    <t>De participaciones en instrumentos de patrimonio</t>
  </si>
  <si>
    <t>4.1.5.2</t>
  </si>
  <si>
    <t>De valores negociables y otros instrumentos financieros</t>
  </si>
  <si>
    <t>4.1.5.3</t>
  </si>
  <si>
    <t>Imputación de subvenciones de carácter financiero</t>
  </si>
  <si>
    <t>16. Gastos financieros</t>
  </si>
  <si>
    <t>4.1.7</t>
  </si>
  <si>
    <t>17. Variacion de valor razonable en instrumentos financieros</t>
  </si>
  <si>
    <t>4.1.7.1</t>
  </si>
  <si>
    <t>Cartera de negociación y otros</t>
  </si>
  <si>
    <t>4.1.7.2</t>
  </si>
  <si>
    <t>Imputación al resultado del ejercicio por activos financieros disp. vta.</t>
  </si>
  <si>
    <t>4.1.8</t>
  </si>
  <si>
    <t>18. Diferencias de cambio</t>
  </si>
  <si>
    <t>4.1.8.1</t>
  </si>
  <si>
    <t>Imputación al resultado de la diferencia de conversión</t>
  </si>
  <si>
    <t>4.1.8.2</t>
  </si>
  <si>
    <t>Otras diferencias de cambio</t>
  </si>
  <si>
    <t>4.1.9</t>
  </si>
  <si>
    <t>19. Det. y resultado por enajenaciones de instr. financieros</t>
  </si>
  <si>
    <t>12.2.b y 12.1.f</t>
  </si>
  <si>
    <t>4.1.9.1</t>
  </si>
  <si>
    <t>4.1.9.2</t>
  </si>
  <si>
    <t>4.2.0</t>
  </si>
  <si>
    <t>20. Otros ingresos y gastos de carácter financiero</t>
  </si>
  <si>
    <t>4.2.0.1</t>
  </si>
  <si>
    <t>Incorporación al activo de gastos financieros</t>
  </si>
  <si>
    <t>4.2.0.2</t>
  </si>
  <si>
    <t>Ingresos financieros derivados de conv. de acreed.</t>
  </si>
  <si>
    <t>4.2.0.3</t>
  </si>
  <si>
    <t>Resto de ingresos y gastos</t>
  </si>
  <si>
    <t>4.9.2</t>
  </si>
  <si>
    <t>A.2)</t>
  </si>
  <si>
    <t>RESULTADO FINANCIERO</t>
  </si>
  <si>
    <t>4.2.1</t>
  </si>
  <si>
    <t>21. Participación en beneficios de sociedades puestas en equivalencia</t>
  </si>
  <si>
    <t>22. Deterioro y resultado por perdida de influencia significativa de</t>
  </si>
  <si>
    <t>4.2.2</t>
  </si>
  <si>
    <t>participaciones puestas en equivalencia o de control conjunto</t>
  </si>
  <si>
    <t>4.2.3</t>
  </si>
  <si>
    <t>23. Diferencia negativa de consolidación de sociedades puestas en eq.</t>
  </si>
  <si>
    <t>4.9.3</t>
  </si>
  <si>
    <t>A.3)</t>
  </si>
  <si>
    <t>RESULTADO ANTES DE IMPUESTOS</t>
  </si>
  <si>
    <t>24. Impuesto sobre beneficios</t>
  </si>
  <si>
    <t>4.9.4</t>
  </si>
  <si>
    <t>A.4)</t>
  </si>
  <si>
    <t>RESULTADO PROCEDENTE DE ACT. CONTINUADAS</t>
  </si>
  <si>
    <t>B) OPERACIONES INTERRUMPIDAS</t>
  </si>
  <si>
    <t>25. Resultado del ejercicio proced.ope.interrump.neto</t>
  </si>
  <si>
    <t>4.9.5</t>
  </si>
  <si>
    <t>A.5) RESULTADO DEL EJERCICIO</t>
  </si>
  <si>
    <t>Resultado atribuido a la sociedad dominante</t>
  </si>
  <si>
    <t>Resultado atribuído a socios externos</t>
  </si>
  <si>
    <t>Griño Ecologic, S.A.</t>
  </si>
  <si>
    <t>IX.</t>
  </si>
  <si>
    <t>5.</t>
  </si>
  <si>
    <t>6.</t>
  </si>
  <si>
    <t>7.</t>
  </si>
  <si>
    <t>Clean</t>
  </si>
  <si>
    <t>a</t>
  </si>
  <si>
    <t>e)</t>
  </si>
  <si>
    <t>Inmovilizado intangible</t>
  </si>
  <si>
    <t>Inmovilizado material</t>
  </si>
  <si>
    <t>$</t>
  </si>
  <si>
    <t>8.</t>
  </si>
  <si>
    <t>Periodificaciones a corto plazo</t>
  </si>
  <si>
    <t>Anticipos de clientes.</t>
  </si>
  <si>
    <t>3.2.5.7</t>
  </si>
  <si>
    <t>Otras deudas con las Administraciones Públicas</t>
  </si>
  <si>
    <t>3.2.5.6</t>
  </si>
  <si>
    <t>Pasivos por impuesto corriente.</t>
  </si>
  <si>
    <t>3.2.5.5</t>
  </si>
  <si>
    <t>Personal (remuneraciones pendientes de pago)</t>
  </si>
  <si>
    <t>Acreedores varios</t>
  </si>
  <si>
    <t>Proveedores, empresas del grupo y asociadas</t>
  </si>
  <si>
    <t>3.2.5.2</t>
  </si>
  <si>
    <t>3.2.5.1.2</t>
  </si>
  <si>
    <t>Derivados</t>
  </si>
  <si>
    <t>3.2.3.4</t>
  </si>
  <si>
    <t>Obligaciones y otros valores negociables.</t>
  </si>
  <si>
    <t>Provisiones por derechos de emisión de gases de ef</t>
  </si>
  <si>
    <t>I. Pasivosvinculados con activos no corrientes mantenidos para la venta</t>
  </si>
  <si>
    <t>III. Deudas con empresas del grupo y asoc. a largo plazo</t>
  </si>
  <si>
    <t>3.1.2.5</t>
  </si>
  <si>
    <t>Otras provisiones.</t>
  </si>
  <si>
    <t>3.1.1.4</t>
  </si>
  <si>
    <t>Provisiones por reestructuración.</t>
  </si>
  <si>
    <t>3.1.1.3</t>
  </si>
  <si>
    <t>Actuaciones medioambientales.</t>
  </si>
  <si>
    <t>3.1.1.2</t>
  </si>
  <si>
    <t>Obligaciones por prestaciones a largo plazo al personal.</t>
  </si>
  <si>
    <t>3.1.1.1</t>
  </si>
  <si>
    <t>Provisiones a largo plazo</t>
  </si>
  <si>
    <t>Otros.</t>
  </si>
  <si>
    <t>2.2.5</t>
  </si>
  <si>
    <t>2.2.4</t>
  </si>
  <si>
    <t>Act. no corrientes y pasivos vinc, mant. para la venta.</t>
  </si>
  <si>
    <t>Operaciones de cobertura</t>
  </si>
  <si>
    <t>Activos financieros disponibles para la venta.</t>
  </si>
  <si>
    <t>2.1.9</t>
  </si>
  <si>
    <t>Resultado del período</t>
  </si>
  <si>
    <t>(Resultados negativos de ejercicios anteriores)</t>
  </si>
  <si>
    <t>2.1.5.2</t>
  </si>
  <si>
    <t>Remanente</t>
  </si>
  <si>
    <t>2.1.5.1</t>
  </si>
  <si>
    <t>Resultados de ejercicios anteriores</t>
  </si>
  <si>
    <t>(Acciones y participaciones en patrimonio propias)</t>
  </si>
  <si>
    <t>2.1.3.2</t>
  </si>
  <si>
    <t>Legal y estatutarias</t>
  </si>
  <si>
    <t>2.1.3.1</t>
  </si>
  <si>
    <t>8.5</t>
  </si>
  <si>
    <t>Dif</t>
  </si>
  <si>
    <t>Tesorería</t>
  </si>
  <si>
    <t>1.2.7.1</t>
  </si>
  <si>
    <t>1.2.5.6</t>
  </si>
  <si>
    <t>1.2.5.5</t>
  </si>
  <si>
    <t>1.2.5.4</t>
  </si>
  <si>
    <t>Valores representativos de deuda</t>
  </si>
  <si>
    <t>1.2.5.3</t>
  </si>
  <si>
    <t>Créditos a empresas</t>
  </si>
  <si>
    <t>1.2.5.2</t>
  </si>
  <si>
    <t>Instrumentos de patrimonio</t>
  </si>
  <si>
    <t>1.2.5.1</t>
  </si>
  <si>
    <t>8.1</t>
  </si>
  <si>
    <t>1.2.4.6</t>
  </si>
  <si>
    <t>1.2.4.5</t>
  </si>
  <si>
    <t>1.2.4.4</t>
  </si>
  <si>
    <t>8.1 y 20.c</t>
  </si>
  <si>
    <t>Accionistas (socios) por desembolsos exigidos.</t>
  </si>
  <si>
    <t>1.2.3.7</t>
  </si>
  <si>
    <t>11.2.b</t>
  </si>
  <si>
    <t>Otros créditos con las Administraciones Públicas</t>
  </si>
  <si>
    <t>1.2.3.6</t>
  </si>
  <si>
    <t>Personal</t>
  </si>
  <si>
    <t>Deudores varios</t>
  </si>
  <si>
    <t>1.2.3.3</t>
  </si>
  <si>
    <t>Clientes, empresas del grupo y asociadas</t>
  </si>
  <si>
    <t>1.2.3.2</t>
  </si>
  <si>
    <t>1.2.3.1.2</t>
  </si>
  <si>
    <t>Anticipos a proveedores</t>
  </si>
  <si>
    <t>1.2.2.6</t>
  </si>
  <si>
    <t>Subproductos, residuos y materiales recuperados.</t>
  </si>
  <si>
    <t>1.2.2.5</t>
  </si>
  <si>
    <t>Productos terminados.</t>
  </si>
  <si>
    <t>1.2.2.4.2</t>
  </si>
  <si>
    <t>Productos en curso.</t>
  </si>
  <si>
    <t>1.2.2.3.2</t>
  </si>
  <si>
    <t>Materias primas y otros aprovisionamientos</t>
  </si>
  <si>
    <t>1.2.2.2</t>
  </si>
  <si>
    <t>Comerciales</t>
  </si>
  <si>
    <t>1.2.2.1</t>
  </si>
  <si>
    <t>11.1.d</t>
  </si>
  <si>
    <t>1.1.5.6</t>
  </si>
  <si>
    <t>1.1.5.5</t>
  </si>
  <si>
    <t>1.1.5.4</t>
  </si>
  <si>
    <t>1.1.5.3</t>
  </si>
  <si>
    <t>1.1.5.2</t>
  </si>
  <si>
    <t>1.1.5.1</t>
  </si>
  <si>
    <t>1.1.4.6</t>
  </si>
  <si>
    <t>1.1.4.5</t>
  </si>
  <si>
    <t>8.3</t>
  </si>
  <si>
    <t>1.1.3.2</t>
  </si>
  <si>
    <t>1.1.3.1</t>
  </si>
  <si>
    <t>Inmovilizado en curso y anticipados</t>
  </si>
  <si>
    <t>Otro Inmovilizado intangible</t>
  </si>
  <si>
    <t>9.</t>
  </si>
  <si>
    <t>1.1.1.9</t>
  </si>
  <si>
    <t>Derechos de emisión de gases de efecto invernadero</t>
  </si>
  <si>
    <t>1.1.1.8</t>
  </si>
  <si>
    <t>1.1.1.7</t>
  </si>
  <si>
    <t>1.1.1.6</t>
  </si>
  <si>
    <t>5.1</t>
  </si>
  <si>
    <t>Aplicaciones informáticas</t>
  </si>
  <si>
    <t>1.1.1.5</t>
  </si>
  <si>
    <t>5.2</t>
  </si>
  <si>
    <t>Fondo de comercio</t>
  </si>
  <si>
    <t>Patentes, licencias, marcas y similares.</t>
  </si>
  <si>
    <t>Concesiones.</t>
  </si>
  <si>
    <t>Desarrollo.</t>
  </si>
  <si>
    <t>BALANCE DE SITUACIÓN AL 31 DE DICIEMBRE DE 2025</t>
  </si>
  <si>
    <t>final</t>
  </si>
  <si>
    <t>A.5) RESULTADO DEL PERÍODO</t>
  </si>
  <si>
    <t>18. Resultado del ejercicio proced.ope.interrump.neto</t>
  </si>
  <si>
    <t>11.1</t>
  </si>
  <si>
    <t>17. Impuesto sobre beneficios</t>
  </si>
  <si>
    <t>8.2.b</t>
  </si>
  <si>
    <t>16. Det. y resultado por enajenaciones de instr. financieros</t>
  </si>
  <si>
    <t>15. Diferencias de cambio</t>
  </si>
  <si>
    <t>Por actualización de provisiones</t>
  </si>
  <si>
    <t>8.2.a</t>
  </si>
  <si>
    <t>Por deudas con terceros</t>
  </si>
  <si>
    <t>8.1.a y 20.b</t>
  </si>
  <si>
    <t>Por deudas con empresas del grupo y asociadas</t>
  </si>
  <si>
    <t>14. Gastos financieros</t>
  </si>
  <si>
    <t>b2) De terceros</t>
  </si>
  <si>
    <t>4.1.4.2.2</t>
  </si>
  <si>
    <t>b1) De empresas del grupo y asociadas</t>
  </si>
  <si>
    <t>4.1.4.2.1</t>
  </si>
  <si>
    <t>4.1.4.1.2</t>
  </si>
  <si>
    <t>4.1.4.1.1</t>
  </si>
  <si>
    <t>13. Ingresos financieros</t>
  </si>
  <si>
    <t>12.c</t>
  </si>
  <si>
    <t>12. Otros resultados</t>
  </si>
  <si>
    <t>Deterioro y resultados por enajenaciones del inmov</t>
  </si>
  <si>
    <t>4.1.1.3</t>
  </si>
  <si>
    <t>6.j</t>
  </si>
  <si>
    <t>10. Exceso de provisiones</t>
  </si>
  <si>
    <t>15.b</t>
  </si>
  <si>
    <t>4.0.8.2</t>
  </si>
  <si>
    <t>4.0.8.1</t>
  </si>
  <si>
    <t>5 y 6</t>
  </si>
  <si>
    <t>Gastos por emisión de gases de efecto invernadero</t>
  </si>
  <si>
    <t>4.0.7.5</t>
  </si>
  <si>
    <t>4.0.7.4</t>
  </si>
  <si>
    <t>8.1.e</t>
  </si>
  <si>
    <t>Pérdidas,deterioro y variación de prov. por operaciones comerciales</t>
  </si>
  <si>
    <t>Tributos</t>
  </si>
  <si>
    <t>Servicios exteriores</t>
  </si>
  <si>
    <t>12.b</t>
  </si>
  <si>
    <t>Subvenciones de explotación incorporadas al resultado</t>
  </si>
  <si>
    <t>Deterioro de mercaderías, materias primas y otros</t>
  </si>
  <si>
    <t>12.a</t>
  </si>
  <si>
    <t>2. Variación de existencias de prods. terminados</t>
  </si>
  <si>
    <t>Ingresos de carácter financiero de las sociedades</t>
  </si>
  <si>
    <t>12.d</t>
  </si>
  <si>
    <t>CUENTA DE PÉRDIDAS Y GANANCIAS DEL EJERCICIO 2025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</si>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</sst>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;\-\-"/>
    <numFmt numFmtId="165" formatCode="#,##0\ ;\(#,##0\);\-"/>
    <numFmt numFmtId="166" formatCode="#,##0_);\(#,##0\)"/>
  </numFmts>
  <fonts count="2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i/>
      <sz val="14"/>
      <color rgb="FF409DAD"/>
      <name val="Aptos Narrow"/>
      <family val="2"/>
      <scheme val="minor"/>
    </font>
    <font>
      <b/>
      <i/>
      <sz val="14"/>
      <color rgb="FF409DAD"/>
      <name val="Calibri"/>
      <family val="2"/>
    </font>
    <font>
      <b/>
      <i/>
      <sz val="14"/>
      <color rgb="FF409DAD"/>
      <name val="Aptos Narrow"/>
      <family val="2"/>
      <scheme val="minor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name val="Aptos Narrow"/>
      <family val="2"/>
      <scheme val="minor"/>
    </font>
    <font>
      <b/>
      <u/>
      <sz val="14"/>
      <name val="Calibri"/>
      <family val="2"/>
    </font>
    <font>
      <b/>
      <sz val="11"/>
      <name val="Calibri"/>
      <family val="2"/>
    </font>
    <font>
      <sz val="11"/>
      <color theme="1"/>
      <name val="Aptos"/>
      <family val="2"/>
    </font>
    <font>
      <b/>
      <sz val="10.5"/>
      <name val="Calibri"/>
      <family val="2"/>
    </font>
    <font>
      <sz val="10.5"/>
      <name val="Calibri"/>
      <family val="2"/>
    </font>
    <font>
      <b/>
      <u/>
      <sz val="10"/>
      <color theme="0"/>
      <name val="Aptos Narrow"/>
      <family val="2"/>
      <scheme val="minor"/>
    </font>
    <font>
      <b/>
      <u/>
      <sz val="10"/>
      <name val="Aptos Narrow"/>
      <family val="2"/>
      <scheme val="minor"/>
    </font>
    <font>
      <sz val="10.5"/>
      <name val="Aptos Narrow"/>
      <family val="2"/>
      <scheme val="minor"/>
    </font>
    <font>
      <b/>
      <sz val="10.5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09DAD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rgb="FF409DAD"/>
      </left>
      <right/>
      <top style="thin">
        <color rgb="FF409DAD"/>
      </top>
      <bottom style="thin">
        <color rgb="FF409DAD"/>
      </bottom>
      <diagonal/>
    </border>
    <border>
      <left/>
      <right/>
      <top style="thin">
        <color rgb="FF409DAD"/>
      </top>
      <bottom style="thin">
        <color rgb="FF409DAD"/>
      </bottom>
      <diagonal/>
    </border>
    <border>
      <left/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thin">
        <color rgb="FF409DAD"/>
      </left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thin">
        <color rgb="FF409DAD"/>
      </left>
      <right/>
      <top/>
      <bottom/>
      <diagonal/>
    </border>
    <border>
      <left/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 style="thin">
        <color rgb="FF409DAD"/>
      </top>
      <bottom/>
      <diagonal/>
    </border>
    <border>
      <left style="thin">
        <color rgb="FF409DAD"/>
      </left>
      <right/>
      <top/>
      <bottom style="thin">
        <color rgb="FF409DAD"/>
      </bottom>
      <diagonal/>
    </border>
    <border>
      <left/>
      <right/>
      <top/>
      <bottom style="thin">
        <color rgb="FF409DAD"/>
      </bottom>
      <diagonal/>
    </border>
    <border>
      <left/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/>
      <top style="thin">
        <color rgb="FF409DAD"/>
      </top>
      <bottom/>
      <diagonal/>
    </border>
    <border>
      <left/>
      <right/>
      <top style="thin">
        <color rgb="FF409DAD"/>
      </top>
      <bottom/>
      <diagonal/>
    </border>
    <border>
      <left/>
      <right style="thin">
        <color rgb="FF409DAD"/>
      </right>
      <top style="thin">
        <color rgb="FF409DAD"/>
      </top>
      <bottom/>
      <diagonal/>
    </border>
    <border>
      <left style="medium">
        <color rgb="FF409DAD"/>
      </left>
      <right/>
      <top style="medium">
        <color rgb="FF409DAD"/>
      </top>
      <bottom style="medium">
        <color rgb="FF409DAD"/>
      </bottom>
      <diagonal/>
    </border>
    <border>
      <left/>
      <right/>
      <top style="medium">
        <color rgb="FF409DAD"/>
      </top>
      <bottom style="medium">
        <color rgb="FF409DAD"/>
      </bottom>
      <diagonal/>
    </border>
    <border>
      <left/>
      <right style="medium">
        <color rgb="FF409DAD"/>
      </right>
      <top style="medium">
        <color rgb="FF409DAD"/>
      </top>
      <bottom style="medium">
        <color rgb="FF409DAD"/>
      </bottom>
      <diagonal/>
    </border>
    <border>
      <left style="medium">
        <color rgb="FF409DAD"/>
      </left>
      <right style="medium">
        <color rgb="FF409DAD"/>
      </right>
      <top style="medium">
        <color rgb="FF409DAD"/>
      </top>
      <bottom style="medium">
        <color rgb="FF409DA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5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37" fontId="1" fillId="0" borderId="0"/>
  </cellStyleXfs>
  <cellXfs count="332">
    <xf numFmtId="0" fontId="0" fillId="0" borderId="0" xfId="0"/>
    <xf numFmtId="0" fontId="2" fillId="0" borderId="0" xfId="2" applyFont="1" applyAlignment="1">
      <alignment horizontal="right"/>
    </xf>
    <xf numFmtId="0" fontId="3" fillId="0" borderId="0" xfId="3" applyFont="1"/>
    <xf numFmtId="0" fontId="4" fillId="0" borderId="0" xfId="2" applyFont="1"/>
    <xf numFmtId="0" fontId="4" fillId="2" borderId="0" xfId="2" applyFont="1" applyFill="1"/>
    <xf numFmtId="0" fontId="2" fillId="0" borderId="0" xfId="2" applyFont="1"/>
    <xf numFmtId="0" fontId="3" fillId="0" borderId="0" xfId="2" applyFont="1"/>
    <xf numFmtId="0" fontId="5" fillId="0" borderId="0" xfId="2" applyFont="1" applyAlignment="1">
      <alignment horizontal="right"/>
    </xf>
    <xf numFmtId="0" fontId="6" fillId="0" borderId="0" xfId="2" applyFont="1"/>
    <xf numFmtId="0" fontId="6" fillId="2" borderId="0" xfId="2" applyFont="1" applyFill="1"/>
    <xf numFmtId="0" fontId="5" fillId="0" borderId="0" xfId="2" applyFont="1"/>
    <xf numFmtId="0" fontId="7" fillId="0" borderId="0" xfId="2" applyFont="1"/>
    <xf numFmtId="0" fontId="4" fillId="2" borderId="0" xfId="2" applyFont="1" applyFill="1" applyAlignment="1">
      <alignment horizontal="center"/>
    </xf>
    <xf numFmtId="0" fontId="8" fillId="3" borderId="1" xfId="2" applyFont="1" applyFill="1" applyBorder="1"/>
    <xf numFmtId="0" fontId="9" fillId="3" borderId="2" xfId="2" applyFont="1" applyFill="1" applyBorder="1"/>
    <xf numFmtId="0" fontId="8" fillId="3" borderId="2" xfId="2" applyFont="1" applyFill="1" applyBorder="1"/>
    <xf numFmtId="0" fontId="9" fillId="3" borderId="2" xfId="2" applyFont="1" applyFill="1" applyBorder="1" applyAlignment="1">
      <alignment horizontal="center"/>
    </xf>
    <xf numFmtId="14" fontId="9" fillId="3" borderId="2" xfId="3" applyNumberFormat="1" applyFont="1" applyFill="1" applyBorder="1" applyAlignment="1">
      <alignment horizontal="center"/>
    </xf>
    <xf numFmtId="0" fontId="2" fillId="0" borderId="0" xfId="3" applyFont="1"/>
    <xf numFmtId="0" fontId="3" fillId="2" borderId="0" xfId="2" applyFont="1" applyFill="1" applyAlignment="1">
      <alignment horizontal="center"/>
    </xf>
    <xf numFmtId="4" fontId="3" fillId="2" borderId="0" xfId="2" applyNumberFormat="1" applyFont="1" applyFill="1" applyAlignment="1">
      <alignment horizontal="center"/>
    </xf>
    <xf numFmtId="14" fontId="3" fillId="2" borderId="0" xfId="2" applyNumberFormat="1" applyFont="1" applyFill="1" applyAlignment="1">
      <alignment horizontal="center"/>
    </xf>
    <xf numFmtId="0" fontId="4" fillId="0" borderId="1" xfId="2" applyFont="1" applyBorder="1"/>
    <xf numFmtId="0" fontId="3" fillId="0" borderId="2" xfId="2" applyFont="1" applyBorder="1"/>
    <xf numFmtId="0" fontId="4" fillId="0" borderId="2" xfId="2" applyFont="1" applyBorder="1"/>
    <xf numFmtId="3" fontId="3" fillId="2" borderId="3" xfId="2" applyNumberFormat="1" applyFont="1" applyFill="1" applyBorder="1"/>
    <xf numFmtId="164" fontId="3" fillId="2" borderId="4" xfId="2" applyNumberFormat="1" applyFont="1" applyFill="1" applyBorder="1"/>
    <xf numFmtId="164" fontId="2" fillId="0" borderId="0" xfId="2" applyNumberFormat="1" applyFont="1"/>
    <xf numFmtId="0" fontId="4" fillId="0" borderId="5" xfId="2" applyFont="1" applyBorder="1"/>
    <xf numFmtId="0" fontId="4" fillId="0" borderId="6" xfId="2" applyFont="1" applyBorder="1"/>
    <xf numFmtId="3" fontId="4" fillId="2" borderId="7" xfId="2" applyNumberFormat="1" applyFont="1" applyFill="1" applyBorder="1"/>
    <xf numFmtId="164" fontId="4" fillId="2" borderId="8" xfId="2" applyNumberFormat="1" applyFont="1" applyFill="1" applyBorder="1"/>
    <xf numFmtId="0" fontId="3" fillId="0" borderId="5" xfId="2" applyFont="1" applyBorder="1"/>
    <xf numFmtId="3" fontId="3" fillId="2" borderId="7" xfId="2" quotePrefix="1" applyNumberFormat="1" applyFont="1" applyFill="1" applyBorder="1" applyAlignment="1">
      <alignment horizontal="center"/>
    </xf>
    <xf numFmtId="164" fontId="3" fillId="2" borderId="7" xfId="2" applyNumberFormat="1" applyFont="1" applyFill="1" applyBorder="1"/>
    <xf numFmtId="0" fontId="4" fillId="0" borderId="0" xfId="2" applyFont="1" applyAlignment="1">
      <alignment horizontal="right"/>
    </xf>
    <xf numFmtId="3" fontId="4" fillId="0" borderId="7" xfId="2" applyNumberFormat="1" applyFont="1" applyBorder="1" applyAlignment="1">
      <alignment horizontal="center"/>
    </xf>
    <xf numFmtId="164" fontId="4" fillId="2" borderId="7" xfId="2" applyNumberFormat="1" applyFont="1" applyFill="1" applyBorder="1"/>
    <xf numFmtId="0" fontId="2" fillId="0" borderId="5" xfId="2" applyFont="1" applyBorder="1" applyAlignment="1">
      <alignment horizontal="center"/>
    </xf>
    <xf numFmtId="0" fontId="2" fillId="0" borderId="6" xfId="2" applyFont="1" applyBorder="1"/>
    <xf numFmtId="3" fontId="2" fillId="2" borderId="7" xfId="2" applyNumberFormat="1" applyFont="1" applyFill="1" applyBorder="1"/>
    <xf numFmtId="164" fontId="2" fillId="2" borderId="7" xfId="2" applyNumberFormat="1" applyFont="1" applyFill="1" applyBorder="1"/>
    <xf numFmtId="0" fontId="4" fillId="0" borderId="5" xfId="2" applyFont="1" applyBorder="1" applyAlignment="1">
      <alignment horizontal="center"/>
    </xf>
    <xf numFmtId="3" fontId="4" fillId="0" borderId="7" xfId="2" quotePrefix="1" applyNumberFormat="1" applyFont="1" applyBorder="1" applyAlignment="1">
      <alignment horizontal="center"/>
    </xf>
    <xf numFmtId="0" fontId="3" fillId="0" borderId="5" xfId="2" applyFont="1" applyBorder="1" applyAlignment="1">
      <alignment horizontal="left"/>
    </xf>
    <xf numFmtId="3" fontId="3" fillId="0" borderId="7" xfId="2" applyNumberFormat="1" applyFont="1" applyBorder="1" applyAlignment="1">
      <alignment horizontal="center"/>
    </xf>
    <xf numFmtId="0" fontId="10" fillId="0" borderId="5" xfId="2" applyFont="1" applyBorder="1" applyAlignment="1">
      <alignment horizontal="left"/>
    </xf>
    <xf numFmtId="0" fontId="10" fillId="0" borderId="0" xfId="2" applyFont="1"/>
    <xf numFmtId="3" fontId="10" fillId="2" borderId="7" xfId="2" applyNumberFormat="1" applyFont="1" applyFill="1" applyBorder="1"/>
    <xf numFmtId="164" fontId="10" fillId="2" borderId="7" xfId="2" applyNumberFormat="1" applyFont="1" applyFill="1" applyBorder="1"/>
    <xf numFmtId="3" fontId="2" fillId="0" borderId="7" xfId="2" applyNumberFormat="1" applyFont="1" applyBorder="1"/>
    <xf numFmtId="3" fontId="2" fillId="2" borderId="7" xfId="2" applyNumberFormat="1" applyFont="1" applyFill="1" applyBorder="1" applyAlignment="1">
      <alignment horizontal="center"/>
    </xf>
    <xf numFmtId="164" fontId="4" fillId="0" borderId="7" xfId="2" applyNumberFormat="1" applyFont="1" applyBorder="1"/>
    <xf numFmtId="164" fontId="4" fillId="2" borderId="7" xfId="2" applyNumberFormat="1" applyFont="1" applyFill="1" applyBorder="1" applyAlignment="1">
      <alignment horizontal="center"/>
    </xf>
    <xf numFmtId="3" fontId="4" fillId="0" borderId="0" xfId="2" applyNumberFormat="1" applyFont="1"/>
    <xf numFmtId="165" fontId="4" fillId="0" borderId="0" xfId="2" applyNumberFormat="1" applyFont="1"/>
    <xf numFmtId="164" fontId="4" fillId="0" borderId="0" xfId="2" applyNumberFormat="1" applyFont="1"/>
    <xf numFmtId="0" fontId="4" fillId="0" borderId="9" xfId="2" applyFont="1" applyBorder="1" applyAlignment="1">
      <alignment horizontal="center"/>
    </xf>
    <xf numFmtId="0" fontId="4" fillId="0" borderId="10" xfId="2" applyFont="1" applyBorder="1"/>
    <xf numFmtId="0" fontId="4" fillId="0" borderId="11" xfId="2" applyFont="1" applyBorder="1"/>
    <xf numFmtId="3" fontId="4" fillId="0" borderId="12" xfId="2" applyNumberFormat="1" applyFont="1" applyBorder="1"/>
    <xf numFmtId="164" fontId="4" fillId="2" borderId="12" xfId="2" applyNumberFormat="1" applyFont="1" applyFill="1" applyBorder="1"/>
    <xf numFmtId="0" fontId="3" fillId="0" borderId="0" xfId="2" applyFont="1" applyAlignment="1">
      <alignment horizontal="left"/>
    </xf>
    <xf numFmtId="164" fontId="4" fillId="2" borderId="0" xfId="2" applyNumberFormat="1" applyFont="1" applyFill="1"/>
    <xf numFmtId="3" fontId="3" fillId="0" borderId="3" xfId="2" applyNumberFormat="1" applyFont="1" applyBorder="1"/>
    <xf numFmtId="0" fontId="4" fillId="0" borderId="13" xfId="2" applyFont="1" applyBorder="1"/>
    <xf numFmtId="0" fontId="4" fillId="0" borderId="14" xfId="2" applyFont="1" applyBorder="1"/>
    <xf numFmtId="0" fontId="4" fillId="0" borderId="15" xfId="2" applyFont="1" applyBorder="1"/>
    <xf numFmtId="3" fontId="4" fillId="0" borderId="8" xfId="2" applyNumberFormat="1" applyFont="1" applyBorder="1" applyAlignment="1">
      <alignment horizontal="center"/>
    </xf>
    <xf numFmtId="0" fontId="2" fillId="0" borderId="5" xfId="2" applyFont="1" applyBorder="1"/>
    <xf numFmtId="9" fontId="2" fillId="0" borderId="0" xfId="2" applyNumberFormat="1" applyFont="1"/>
    <xf numFmtId="4" fontId="2" fillId="0" borderId="0" xfId="2" applyNumberFormat="1" applyFont="1"/>
    <xf numFmtId="3" fontId="4" fillId="0" borderId="7" xfId="2" applyNumberFormat="1" applyFont="1" applyBorder="1"/>
    <xf numFmtId="0" fontId="2" fillId="2" borderId="0" xfId="2" applyFont="1" applyFill="1" applyAlignment="1">
      <alignment horizontal="right"/>
    </xf>
    <xf numFmtId="0" fontId="4" fillId="2" borderId="9" xfId="2" applyFont="1" applyFill="1" applyBorder="1" applyAlignment="1">
      <alignment horizontal="center"/>
    </xf>
    <xf numFmtId="0" fontId="4" fillId="2" borderId="10" xfId="2" applyFont="1" applyFill="1" applyBorder="1"/>
    <xf numFmtId="0" fontId="4" fillId="2" borderId="11" xfId="2" applyFont="1" applyFill="1" applyBorder="1"/>
    <xf numFmtId="3" fontId="4" fillId="2" borderId="12" xfId="2" applyNumberFormat="1" applyFont="1" applyFill="1" applyBorder="1"/>
    <xf numFmtId="0" fontId="2" fillId="2" borderId="0" xfId="2" applyFont="1" applyFill="1"/>
    <xf numFmtId="164" fontId="3" fillId="2" borderId="19" xfId="2" applyNumberFormat="1" applyFont="1" applyFill="1" applyBorder="1"/>
    <xf numFmtId="0" fontId="3" fillId="0" borderId="0" xfId="2" applyFont="1" applyAlignment="1">
      <alignment horizontal="center"/>
    </xf>
    <xf numFmtId="3" fontId="3" fillId="2" borderId="0" xfId="2" applyNumberFormat="1" applyFont="1" applyFill="1"/>
    <xf numFmtId="14" fontId="9" fillId="3" borderId="2" xfId="2" applyNumberFormat="1" applyFont="1" applyFill="1" applyBorder="1" applyAlignment="1">
      <alignment horizontal="center"/>
    </xf>
    <xf numFmtId="0" fontId="3" fillId="4" borderId="13" xfId="2" applyFont="1" applyFill="1" applyBorder="1"/>
    <xf numFmtId="0" fontId="4" fillId="4" borderId="14" xfId="2" applyFont="1" applyFill="1" applyBorder="1"/>
    <xf numFmtId="0" fontId="4" fillId="4" borderId="15" xfId="2" applyFont="1" applyFill="1" applyBorder="1"/>
    <xf numFmtId="3" fontId="3" fillId="2" borderId="8" xfId="2" applyNumberFormat="1" applyFont="1" applyFill="1" applyBorder="1"/>
    <xf numFmtId="164" fontId="3" fillId="2" borderId="8" xfId="2" applyNumberFormat="1" applyFont="1" applyFill="1" applyBorder="1"/>
    <xf numFmtId="0" fontId="3" fillId="0" borderId="0" xfId="2" applyFont="1" applyAlignment="1">
      <alignment horizontal="right"/>
    </xf>
    <xf numFmtId="0" fontId="10" fillId="0" borderId="0" xfId="2" applyFont="1" applyAlignment="1">
      <alignment horizontal="right"/>
    </xf>
    <xf numFmtId="0" fontId="10" fillId="0" borderId="0" xfId="2" applyFont="1" applyAlignment="1">
      <alignment horizontal="left"/>
    </xf>
    <xf numFmtId="0" fontId="4" fillId="0" borderId="9" xfId="2" applyFont="1" applyBorder="1"/>
    <xf numFmtId="0" fontId="4" fillId="0" borderId="10" xfId="2" applyFont="1" applyBorder="1" applyAlignment="1">
      <alignment horizontal="center"/>
    </xf>
    <xf numFmtId="0" fontId="3" fillId="0" borderId="1" xfId="2" applyFont="1" applyBorder="1"/>
    <xf numFmtId="3" fontId="4" fillId="0" borderId="8" xfId="2" applyNumberFormat="1" applyFont="1" applyBorder="1"/>
    <xf numFmtId="0" fontId="10" fillId="0" borderId="5" xfId="2" applyFont="1" applyBorder="1"/>
    <xf numFmtId="0" fontId="10" fillId="0" borderId="6" xfId="2" applyFont="1" applyBorder="1"/>
    <xf numFmtId="3" fontId="10" fillId="2" borderId="7" xfId="2" applyNumberFormat="1" applyFont="1" applyFill="1" applyBorder="1" applyAlignment="1">
      <alignment horizontal="center"/>
    </xf>
    <xf numFmtId="164" fontId="10" fillId="0" borderId="0" xfId="2" applyNumberFormat="1" applyFont="1"/>
    <xf numFmtId="0" fontId="3" fillId="0" borderId="6" xfId="2" applyFont="1" applyBorder="1"/>
    <xf numFmtId="4" fontId="4" fillId="0" borderId="0" xfId="2" applyNumberFormat="1" applyFont="1"/>
    <xf numFmtId="0" fontId="2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3" fontId="3" fillId="0" borderId="7" xfId="2" applyNumberFormat="1" applyFont="1" applyBorder="1"/>
    <xf numFmtId="0" fontId="3" fillId="0" borderId="9" xfId="2" applyFont="1" applyBorder="1"/>
    <xf numFmtId="0" fontId="3" fillId="0" borderId="10" xfId="2" applyFont="1" applyBorder="1" applyAlignment="1">
      <alignment horizontal="left"/>
    </xf>
    <xf numFmtId="0" fontId="3" fillId="0" borderId="10" xfId="2" applyFont="1" applyBorder="1"/>
    <xf numFmtId="0" fontId="3" fillId="0" borderId="11" xfId="2" applyFont="1" applyBorder="1"/>
    <xf numFmtId="3" fontId="3" fillId="0" borderId="12" xfId="2" applyNumberFormat="1" applyFont="1" applyBorder="1" applyAlignment="1">
      <alignment horizontal="center"/>
    </xf>
    <xf numFmtId="164" fontId="3" fillId="2" borderId="12" xfId="2" applyNumberFormat="1" applyFont="1" applyFill="1" applyBorder="1"/>
    <xf numFmtId="0" fontId="4" fillId="0" borderId="0" xfId="2" applyFont="1" applyAlignment="1">
      <alignment horizontal="center"/>
    </xf>
    <xf numFmtId="3" fontId="3" fillId="0" borderId="3" xfId="2" applyNumberFormat="1" applyFont="1" applyBorder="1" applyAlignment="1">
      <alignment horizontal="center"/>
    </xf>
    <xf numFmtId="0" fontId="4" fillId="0" borderId="20" xfId="2" applyFont="1" applyBorder="1"/>
    <xf numFmtId="0" fontId="4" fillId="0" borderId="21" xfId="2" applyFont="1" applyBorder="1"/>
    <xf numFmtId="0" fontId="4" fillId="2" borderId="9" xfId="2" applyFont="1" applyFill="1" applyBorder="1"/>
    <xf numFmtId="0" fontId="3" fillId="2" borderId="10" xfId="2" applyFont="1" applyFill="1" applyBorder="1" applyAlignment="1">
      <alignment horizontal="left"/>
    </xf>
    <xf numFmtId="0" fontId="4" fillId="2" borderId="10" xfId="2" applyFont="1" applyFill="1" applyBorder="1" applyAlignment="1">
      <alignment horizontal="left"/>
    </xf>
    <xf numFmtId="3" fontId="3" fillId="2" borderId="12" xfId="2" applyNumberFormat="1" applyFont="1" applyFill="1" applyBorder="1"/>
    <xf numFmtId="3" fontId="3" fillId="2" borderId="0" xfId="2" applyNumberFormat="1" applyFont="1" applyFill="1" applyAlignment="1">
      <alignment horizontal="center"/>
    </xf>
    <xf numFmtId="164" fontId="3" fillId="2" borderId="0" xfId="2" applyNumberFormat="1" applyFont="1" applyFill="1"/>
    <xf numFmtId="3" fontId="2" fillId="2" borderId="0" xfId="2" applyNumberFormat="1" applyFont="1" applyFill="1"/>
    <xf numFmtId="0" fontId="2" fillId="0" borderId="0" xfId="4" applyFont="1"/>
    <xf numFmtId="0" fontId="11" fillId="0" borderId="0" xfId="4"/>
    <xf numFmtId="4" fontId="2" fillId="2" borderId="0" xfId="4" applyNumberFormat="1" applyFont="1" applyFill="1"/>
    <xf numFmtId="3" fontId="2" fillId="2" borderId="0" xfId="4" applyNumberFormat="1" applyFont="1" applyFill="1"/>
    <xf numFmtId="164" fontId="2" fillId="2" borderId="0" xfId="4" applyNumberFormat="1" applyFont="1" applyFill="1"/>
    <xf numFmtId="0" fontId="2" fillId="2" borderId="0" xfId="4" applyFont="1" applyFill="1"/>
    <xf numFmtId="0" fontId="10" fillId="0" borderId="0" xfId="4" applyFont="1"/>
    <xf numFmtId="4" fontId="10" fillId="2" borderId="0" xfId="4" applyNumberFormat="1" applyFont="1" applyFill="1"/>
    <xf numFmtId="3" fontId="10" fillId="2" borderId="0" xfId="4" applyNumberFormat="1" applyFont="1" applyFill="1"/>
    <xf numFmtId="4" fontId="2" fillId="2" borderId="0" xfId="2" applyNumberFormat="1" applyFont="1" applyFill="1"/>
    <xf numFmtId="0" fontId="12" fillId="0" borderId="0" xfId="2" applyFont="1"/>
    <xf numFmtId="3" fontId="2" fillId="0" borderId="0" xfId="2" applyNumberFormat="1" applyFont="1" applyAlignment="1">
      <alignment horizontal="right"/>
    </xf>
    <xf numFmtId="3" fontId="4" fillId="2" borderId="0" xfId="2" applyNumberFormat="1" applyFont="1" applyFill="1" applyAlignment="1">
      <alignment horizontal="center"/>
    </xf>
    <xf numFmtId="3" fontId="4" fillId="2" borderId="0" xfId="2" applyNumberFormat="1" applyFont="1" applyFill="1"/>
    <xf numFmtId="0" fontId="7" fillId="0" borderId="0" xfId="2" applyFont="1" applyAlignment="1">
      <alignment horizontal="right"/>
    </xf>
    <xf numFmtId="3" fontId="6" fillId="2" borderId="0" xfId="2" applyNumberFormat="1" applyFont="1" applyFill="1"/>
    <xf numFmtId="3" fontId="13" fillId="0" borderId="0" xfId="2" applyNumberFormat="1" applyFont="1" applyAlignment="1">
      <alignment horizontal="center"/>
    </xf>
    <xf numFmtId="3" fontId="3" fillId="0" borderId="0" xfId="2" applyNumberFormat="1" applyFont="1" applyAlignment="1">
      <alignment horizontal="center"/>
    </xf>
    <xf numFmtId="3" fontId="8" fillId="3" borderId="1" xfId="2" applyNumberFormat="1" applyFont="1" applyFill="1" applyBorder="1"/>
    <xf numFmtId="3" fontId="8" fillId="3" borderId="2" xfId="2" applyNumberFormat="1" applyFont="1" applyFill="1" applyBorder="1"/>
    <xf numFmtId="3" fontId="9" fillId="3" borderId="2" xfId="2" applyNumberFormat="1" applyFont="1" applyFill="1" applyBorder="1" applyAlignment="1">
      <alignment horizontal="center"/>
    </xf>
    <xf numFmtId="3" fontId="9" fillId="3" borderId="2" xfId="3" applyNumberFormat="1" applyFont="1" applyFill="1" applyBorder="1" applyAlignment="1">
      <alignment horizontal="center"/>
    </xf>
    <xf numFmtId="3" fontId="9" fillId="3" borderId="3" xfId="3" applyNumberFormat="1" applyFont="1" applyFill="1" applyBorder="1" applyAlignment="1">
      <alignment horizontal="center"/>
    </xf>
    <xf numFmtId="3" fontId="4" fillId="0" borderId="0" xfId="3" applyNumberFormat="1" applyFont="1"/>
    <xf numFmtId="3" fontId="4" fillId="0" borderId="13" xfId="2" applyNumberFormat="1" applyFont="1" applyBorder="1"/>
    <xf numFmtId="3" fontId="4" fillId="0" borderId="14" xfId="2" applyNumberFormat="1" applyFont="1" applyBorder="1"/>
    <xf numFmtId="3" fontId="4" fillId="2" borderId="14" xfId="2" applyNumberFormat="1" applyFont="1" applyFill="1" applyBorder="1"/>
    <xf numFmtId="3" fontId="4" fillId="2" borderId="15" xfId="2" applyNumberFormat="1" applyFont="1" applyFill="1" applyBorder="1"/>
    <xf numFmtId="3" fontId="3" fillId="2" borderId="5" xfId="2" applyNumberFormat="1" applyFont="1" applyFill="1" applyBorder="1" applyAlignment="1">
      <alignment horizontal="right"/>
    </xf>
    <xf numFmtId="3" fontId="14" fillId="2" borderId="0" xfId="2" applyNumberFormat="1" applyFont="1" applyFill="1"/>
    <xf numFmtId="3" fontId="4" fillId="2" borderId="6" xfId="2" applyNumberFormat="1" applyFont="1" applyFill="1" applyBorder="1"/>
    <xf numFmtId="3" fontId="4" fillId="0" borderId="5" xfId="2" applyNumberFormat="1" applyFont="1" applyBorder="1"/>
    <xf numFmtId="3" fontId="4" fillId="0" borderId="6" xfId="2" applyNumberFormat="1" applyFont="1" applyBorder="1"/>
    <xf numFmtId="3" fontId="3" fillId="0" borderId="5" xfId="2" applyNumberFormat="1" applyFont="1" applyBorder="1" applyAlignment="1">
      <alignment horizontal="left"/>
    </xf>
    <xf numFmtId="3" fontId="3" fillId="0" borderId="0" xfId="2" applyNumberFormat="1" applyFont="1"/>
    <xf numFmtId="165" fontId="3" fillId="2" borderId="7" xfId="2" applyNumberFormat="1" applyFont="1" applyFill="1" applyBorder="1"/>
    <xf numFmtId="9" fontId="4" fillId="0" borderId="0" xfId="2" applyNumberFormat="1" applyFont="1"/>
    <xf numFmtId="3" fontId="4" fillId="0" borderId="5" xfId="2" applyNumberFormat="1" applyFont="1" applyBorder="1" applyAlignment="1">
      <alignment horizontal="right"/>
    </xf>
    <xf numFmtId="3" fontId="4" fillId="0" borderId="0" xfId="2" applyNumberFormat="1" applyFont="1" applyAlignment="1">
      <alignment horizontal="right"/>
    </xf>
    <xf numFmtId="165" fontId="4" fillId="2" borderId="7" xfId="2" applyNumberFormat="1" applyFont="1" applyFill="1" applyBorder="1"/>
    <xf numFmtId="9" fontId="4" fillId="0" borderId="0" xfId="1" applyFont="1"/>
    <xf numFmtId="3" fontId="2" fillId="0" borderId="5" xfId="2" applyNumberFormat="1" applyFont="1" applyBorder="1" applyAlignment="1">
      <alignment horizontal="right"/>
    </xf>
    <xf numFmtId="3" fontId="2" fillId="0" borderId="0" xfId="2" applyNumberFormat="1" applyFont="1"/>
    <xf numFmtId="3" fontId="2" fillId="0" borderId="6" xfId="2" applyNumberFormat="1" applyFont="1" applyBorder="1"/>
    <xf numFmtId="3" fontId="2" fillId="0" borderId="0" xfId="3" applyNumberFormat="1" applyFont="1"/>
    <xf numFmtId="3" fontId="3" fillId="0" borderId="0" xfId="2" applyNumberFormat="1" applyFont="1" applyAlignment="1">
      <alignment horizontal="left"/>
    </xf>
    <xf numFmtId="3" fontId="3" fillId="0" borderId="7" xfId="2" quotePrefix="1" applyNumberFormat="1" applyFont="1" applyBorder="1" applyAlignment="1">
      <alignment horizontal="center"/>
    </xf>
    <xf numFmtId="3" fontId="10" fillId="0" borderId="5" xfId="2" applyNumberFormat="1" applyFont="1" applyBorder="1" applyAlignment="1">
      <alignment horizontal="left"/>
    </xf>
    <xf numFmtId="3" fontId="10" fillId="0" borderId="0" xfId="2" applyNumberFormat="1" applyFont="1"/>
    <xf numFmtId="3" fontId="10" fillId="0" borderId="7" xfId="2" applyNumberFormat="1" applyFont="1" applyBorder="1"/>
    <xf numFmtId="164" fontId="3" fillId="2" borderId="7" xfId="2" applyNumberFormat="1" applyFont="1" applyFill="1" applyBorder="1" applyAlignment="1">
      <alignment horizontal="right"/>
    </xf>
    <xf numFmtId="3" fontId="2" fillId="0" borderId="7" xfId="2" applyNumberFormat="1" applyFont="1" applyBorder="1" applyAlignment="1">
      <alignment horizontal="center"/>
    </xf>
    <xf numFmtId="164" fontId="4" fillId="2" borderId="7" xfId="2" applyNumberFormat="1" applyFont="1" applyFill="1" applyBorder="1" applyAlignment="1">
      <alignment horizontal="right"/>
    </xf>
    <xf numFmtId="165" fontId="2" fillId="2" borderId="7" xfId="2" applyNumberFormat="1" applyFont="1" applyFill="1" applyBorder="1"/>
    <xf numFmtId="3" fontId="4" fillId="0" borderId="0" xfId="2" applyNumberFormat="1" applyFont="1" applyAlignment="1">
      <alignment horizontal="center"/>
    </xf>
    <xf numFmtId="165" fontId="4" fillId="0" borderId="7" xfId="2" applyNumberFormat="1" applyFont="1" applyBorder="1"/>
    <xf numFmtId="3" fontId="16" fillId="2" borderId="1" xfId="2" applyNumberFormat="1" applyFont="1" applyFill="1" applyBorder="1" applyAlignment="1">
      <alignment horizontal="right"/>
    </xf>
    <xf numFmtId="3" fontId="3" fillId="2" borderId="2" xfId="2" applyNumberFormat="1" applyFont="1" applyFill="1" applyBorder="1"/>
    <xf numFmtId="3" fontId="17" fillId="2" borderId="2" xfId="2" applyNumberFormat="1" applyFont="1" applyFill="1" applyBorder="1"/>
    <xf numFmtId="3" fontId="17" fillId="2" borderId="3" xfId="2" applyNumberFormat="1" applyFont="1" applyFill="1" applyBorder="1"/>
    <xf numFmtId="3" fontId="3" fillId="0" borderId="4" xfId="2" applyNumberFormat="1" applyFont="1" applyBorder="1" applyAlignment="1">
      <alignment horizontal="center"/>
    </xf>
    <xf numFmtId="165" fontId="3" fillId="2" borderId="4" xfId="2" applyNumberFormat="1" applyFont="1" applyFill="1" applyBorder="1"/>
    <xf numFmtId="10" fontId="4" fillId="0" borderId="0" xfId="1" applyNumberFormat="1" applyFont="1"/>
    <xf numFmtId="164" fontId="3" fillId="2" borderId="0" xfId="2" applyNumberFormat="1" applyFont="1" applyFill="1" applyAlignment="1">
      <alignment horizontal="center"/>
    </xf>
    <xf numFmtId="164" fontId="4" fillId="2" borderId="0" xfId="2" applyNumberFormat="1" applyFont="1" applyFill="1" applyAlignment="1">
      <alignment horizontal="center"/>
    </xf>
    <xf numFmtId="3" fontId="2" fillId="0" borderId="0" xfId="3" applyNumberFormat="1" applyFont="1" applyAlignment="1">
      <alignment horizontal="right"/>
    </xf>
    <xf numFmtId="3" fontId="2" fillId="0" borderId="5" xfId="3" applyNumberFormat="1" applyFont="1" applyBorder="1" applyAlignment="1">
      <alignment horizontal="right"/>
    </xf>
    <xf numFmtId="3" fontId="10" fillId="0" borderId="0" xfId="3" applyNumberFormat="1" applyFont="1" applyAlignment="1">
      <alignment horizontal="left"/>
    </xf>
    <xf numFmtId="3" fontId="10" fillId="0" borderId="0" xfId="3" applyNumberFormat="1" applyFont="1"/>
    <xf numFmtId="3" fontId="10" fillId="0" borderId="6" xfId="3" applyNumberFormat="1" applyFont="1" applyBorder="1"/>
    <xf numFmtId="3" fontId="10" fillId="0" borderId="7" xfId="3" applyNumberFormat="1" applyFont="1" applyBorder="1" applyAlignment="1">
      <alignment horizontal="center"/>
    </xf>
    <xf numFmtId="164" fontId="10" fillId="2" borderId="7" xfId="3" applyNumberFormat="1" applyFont="1" applyFill="1" applyBorder="1"/>
    <xf numFmtId="164" fontId="2" fillId="2" borderId="7" xfId="3" applyNumberFormat="1" applyFont="1" applyFill="1" applyBorder="1"/>
    <xf numFmtId="3" fontId="2" fillId="0" borderId="6" xfId="3" applyNumberFormat="1" applyFont="1" applyBorder="1"/>
    <xf numFmtId="3" fontId="2" fillId="0" borderId="7" xfId="3" applyNumberFormat="1" applyFont="1" applyBorder="1"/>
    <xf numFmtId="3" fontId="10" fillId="0" borderId="7" xfId="3" applyNumberFormat="1" applyFont="1" applyBorder="1"/>
    <xf numFmtId="3" fontId="2" fillId="0" borderId="7" xfId="3" applyNumberFormat="1" applyFont="1" applyBorder="1" applyAlignment="1">
      <alignment horizontal="center"/>
    </xf>
    <xf numFmtId="3" fontId="4" fillId="0" borderId="5" xfId="3" applyNumberFormat="1" applyFont="1" applyBorder="1" applyAlignment="1">
      <alignment horizontal="right"/>
    </xf>
    <xf numFmtId="3" fontId="3" fillId="0" borderId="0" xfId="3" applyNumberFormat="1" applyFont="1" applyAlignment="1">
      <alignment horizontal="left"/>
    </xf>
    <xf numFmtId="3" fontId="3" fillId="0" borderId="0" xfId="3" applyNumberFormat="1" applyFont="1"/>
    <xf numFmtId="3" fontId="3" fillId="0" borderId="6" xfId="3" applyNumberFormat="1" applyFont="1" applyBorder="1"/>
    <xf numFmtId="3" fontId="3" fillId="0" borderId="7" xfId="3" applyNumberFormat="1" applyFont="1" applyBorder="1" applyAlignment="1">
      <alignment horizontal="center"/>
    </xf>
    <xf numFmtId="164" fontId="3" fillId="2" borderId="7" xfId="3" applyNumberFormat="1" applyFont="1" applyFill="1" applyBorder="1"/>
    <xf numFmtId="164" fontId="4" fillId="2" borderId="7" xfId="3" applyNumberFormat="1" applyFont="1" applyFill="1" applyBorder="1"/>
    <xf numFmtId="3" fontId="4" fillId="2" borderId="5" xfId="2" applyNumberFormat="1" applyFont="1" applyFill="1" applyBorder="1"/>
    <xf numFmtId="3" fontId="3" fillId="2" borderId="0" xfId="2" applyNumberFormat="1" applyFont="1" applyFill="1" applyAlignment="1">
      <alignment horizontal="left"/>
    </xf>
    <xf numFmtId="3" fontId="4" fillId="2" borderId="0" xfId="2" applyNumberFormat="1" applyFont="1" applyFill="1" applyAlignment="1">
      <alignment horizontal="left"/>
    </xf>
    <xf numFmtId="3" fontId="2" fillId="2" borderId="5" xfId="2" applyNumberFormat="1" applyFont="1" applyFill="1" applyBorder="1"/>
    <xf numFmtId="3" fontId="10" fillId="2" borderId="0" xfId="2" applyNumberFormat="1" applyFont="1" applyFill="1" applyAlignment="1">
      <alignment horizontal="left"/>
    </xf>
    <xf numFmtId="3" fontId="2" fillId="2" borderId="6" xfId="2" applyNumberFormat="1" applyFont="1" applyFill="1" applyBorder="1"/>
    <xf numFmtId="3" fontId="16" fillId="2" borderId="13" xfId="2" applyNumberFormat="1" applyFont="1" applyFill="1" applyBorder="1" applyAlignment="1">
      <alignment horizontal="right"/>
    </xf>
    <xf numFmtId="3" fontId="17" fillId="2" borderId="0" xfId="2" applyNumberFormat="1" applyFont="1" applyFill="1"/>
    <xf numFmtId="3" fontId="17" fillId="2" borderId="6" xfId="2" applyNumberFormat="1" applyFont="1" applyFill="1" applyBorder="1"/>
    <xf numFmtId="165" fontId="4" fillId="2" borderId="8" xfId="2" applyNumberFormat="1" applyFont="1" applyFill="1" applyBorder="1"/>
    <xf numFmtId="3" fontId="16" fillId="2" borderId="9" xfId="2" applyNumberFormat="1" applyFont="1" applyFill="1" applyBorder="1" applyAlignment="1">
      <alignment horizontal="right"/>
    </xf>
    <xf numFmtId="3" fontId="3" fillId="2" borderId="10" xfId="2" applyNumberFormat="1" applyFont="1" applyFill="1" applyBorder="1"/>
    <xf numFmtId="3" fontId="4" fillId="0" borderId="10" xfId="2" applyNumberFormat="1" applyFont="1" applyBorder="1"/>
    <xf numFmtId="3" fontId="17" fillId="2" borderId="10" xfId="2" applyNumberFormat="1" applyFont="1" applyFill="1" applyBorder="1"/>
    <xf numFmtId="3" fontId="17" fillId="2" borderId="11" xfId="2" applyNumberFormat="1" applyFont="1" applyFill="1" applyBorder="1"/>
    <xf numFmtId="165" fontId="4" fillId="2" borderId="12" xfId="2" applyNumberFormat="1" applyFont="1" applyFill="1" applyBorder="1"/>
    <xf numFmtId="3" fontId="16" fillId="2" borderId="9" xfId="2" applyNumberFormat="1" applyFont="1" applyFill="1" applyBorder="1"/>
    <xf numFmtId="3" fontId="4" fillId="2" borderId="10" xfId="2" applyNumberFormat="1" applyFont="1" applyFill="1" applyBorder="1"/>
    <xf numFmtId="3" fontId="3" fillId="0" borderId="12" xfId="2" applyNumberFormat="1" applyFont="1" applyBorder="1"/>
    <xf numFmtId="3" fontId="3" fillId="2" borderId="16" xfId="2" applyNumberFormat="1" applyFont="1" applyFill="1" applyBorder="1" applyAlignment="1">
      <alignment horizontal="center"/>
    </xf>
    <xf numFmtId="3" fontId="3" fillId="2" borderId="17" xfId="2" applyNumberFormat="1" applyFont="1" applyFill="1" applyBorder="1" applyAlignment="1">
      <alignment horizontal="center"/>
    </xf>
    <xf numFmtId="3" fontId="3" fillId="2" borderId="18" xfId="2" applyNumberFormat="1" applyFont="1" applyFill="1" applyBorder="1" applyAlignment="1">
      <alignment horizontal="center"/>
    </xf>
    <xf numFmtId="164" fontId="2" fillId="2" borderId="0" xfId="2" applyNumberFormat="1" applyFont="1" applyFill="1"/>
    <xf numFmtId="164" fontId="10" fillId="2" borderId="0" xfId="2" applyNumberFormat="1" applyFont="1" applyFill="1"/>
    <xf numFmtId="164" fontId="10" fillId="2" borderId="19" xfId="2" applyNumberFormat="1" applyFont="1" applyFill="1" applyBorder="1"/>
    <xf numFmtId="3" fontId="10" fillId="2" borderId="18" xfId="2" applyNumberFormat="1" applyFont="1" applyFill="1" applyBorder="1" applyAlignment="1">
      <alignment horizontal="center"/>
    </xf>
    <xf numFmtId="3" fontId="10" fillId="2" borderId="17" xfId="2" applyNumberFormat="1" applyFont="1" applyFill="1" applyBorder="1" applyAlignment="1">
      <alignment horizontal="center"/>
    </xf>
    <xf numFmtId="3" fontId="10" fillId="2" borderId="16" xfId="2" applyNumberFormat="1" applyFont="1" applyFill="1" applyBorder="1" applyAlignment="1">
      <alignment horizontal="center"/>
    </xf>
    <xf numFmtId="164" fontId="10" fillId="2" borderId="12" xfId="2" applyNumberFormat="1" applyFont="1" applyFill="1" applyBorder="1"/>
    <xf numFmtId="3" fontId="10" fillId="2" borderId="12" xfId="2" applyNumberFormat="1" applyFont="1" applyFill="1" applyBorder="1"/>
    <xf numFmtId="0" fontId="2" fillId="2" borderId="11" xfId="2" applyFont="1" applyFill="1" applyBorder="1"/>
    <xf numFmtId="0" fontId="2" fillId="2" borderId="10" xfId="2" applyFont="1" applyFill="1" applyBorder="1"/>
    <xf numFmtId="0" fontId="2" fillId="2" borderId="10" xfId="2" applyFont="1" applyFill="1" applyBorder="1" applyAlignment="1">
      <alignment horizontal="left"/>
    </xf>
    <xf numFmtId="0" fontId="10" fillId="2" borderId="10" xfId="2" applyFont="1" applyFill="1" applyBorder="1" applyAlignment="1">
      <alignment horizontal="left"/>
    </xf>
    <xf numFmtId="0" fontId="2" fillId="0" borderId="9" xfId="2" applyFont="1" applyBorder="1"/>
    <xf numFmtId="164" fontId="10" fillId="2" borderId="7" xfId="2" applyNumberFormat="1" applyFont="1" applyFill="1" applyBorder="1" applyAlignment="1">
      <alignment horizontal="center"/>
    </xf>
    <xf numFmtId="164" fontId="10" fillId="0" borderId="7" xfId="2" applyNumberFormat="1" applyFont="1" applyBorder="1"/>
    <xf numFmtId="164" fontId="2" fillId="0" borderId="7" xfId="2" applyNumberFormat="1" applyFont="1" applyBorder="1"/>
    <xf numFmtId="3" fontId="10" fillId="2" borderId="0" xfId="2" applyNumberFormat="1" applyFont="1" applyFill="1"/>
    <xf numFmtId="0" fontId="2" fillId="0" borderId="0" xfId="2" applyFont="1" applyAlignment="1">
      <alignment horizontal="center"/>
    </xf>
    <xf numFmtId="164" fontId="10" fillId="0" borderId="7" xfId="2" applyNumberFormat="1" applyFont="1" applyBorder="1" applyAlignment="1">
      <alignment horizontal="right"/>
    </xf>
    <xf numFmtId="3" fontId="10" fillId="0" borderId="7" xfId="2" applyNumberFormat="1" applyFont="1" applyBorder="1" applyAlignment="1">
      <alignment horizontal="center"/>
    </xf>
    <xf numFmtId="0" fontId="2" fillId="0" borderId="0" xfId="6" applyFont="1"/>
    <xf numFmtId="0" fontId="1" fillId="0" borderId="0" xfId="2"/>
    <xf numFmtId="164" fontId="2" fillId="0" borderId="7" xfId="2" applyNumberFormat="1" applyFont="1" applyBorder="1" applyAlignment="1">
      <alignment horizontal="center"/>
    </xf>
    <xf numFmtId="164" fontId="10" fillId="0" borderId="7" xfId="2" applyNumberFormat="1" applyFont="1" applyBorder="1" applyAlignment="1">
      <alignment horizontal="center"/>
    </xf>
    <xf numFmtId="164" fontId="2" fillId="0" borderId="8" xfId="2" applyNumberFormat="1" applyFont="1" applyBorder="1"/>
    <xf numFmtId="3" fontId="2" fillId="2" borderId="8" xfId="2" applyNumberFormat="1" applyFont="1" applyFill="1" applyBorder="1"/>
    <xf numFmtId="0" fontId="2" fillId="0" borderId="15" xfId="2" applyFont="1" applyBorder="1"/>
    <xf numFmtId="0" fontId="2" fillId="0" borderId="14" xfId="2" applyFont="1" applyBorder="1"/>
    <xf numFmtId="0" fontId="2" fillId="0" borderId="13" xfId="2" applyFont="1" applyBorder="1"/>
    <xf numFmtId="164" fontId="10" fillId="0" borderId="4" xfId="2" applyNumberFormat="1" applyFont="1" applyBorder="1"/>
    <xf numFmtId="3" fontId="10" fillId="2" borderId="3" xfId="2" applyNumberFormat="1" applyFont="1" applyFill="1" applyBorder="1"/>
    <xf numFmtId="0" fontId="2" fillId="2" borderId="2" xfId="2" applyFont="1" applyFill="1" applyBorder="1"/>
    <xf numFmtId="0" fontId="2" fillId="0" borderId="2" xfId="2" applyFont="1" applyBorder="1"/>
    <xf numFmtId="0" fontId="10" fillId="0" borderId="2" xfId="2" applyFont="1" applyBorder="1"/>
    <xf numFmtId="0" fontId="2" fillId="0" borderId="1" xfId="2" applyFont="1" applyBorder="1"/>
    <xf numFmtId="164" fontId="10" fillId="0" borderId="12" xfId="2" applyNumberFormat="1" applyFont="1" applyBorder="1"/>
    <xf numFmtId="0" fontId="10" fillId="0" borderId="11" xfId="2" applyFont="1" applyBorder="1"/>
    <xf numFmtId="0" fontId="10" fillId="0" borderId="10" xfId="2" applyFont="1" applyBorder="1"/>
    <xf numFmtId="0" fontId="10" fillId="0" borderId="10" xfId="2" applyFont="1" applyBorder="1" applyAlignment="1">
      <alignment horizontal="left"/>
    </xf>
    <xf numFmtId="0" fontId="10" fillId="0" borderId="9" xfId="2" applyFont="1" applyBorder="1"/>
    <xf numFmtId="49" fontId="10" fillId="2" borderId="7" xfId="2" applyNumberFormat="1" applyFont="1" applyFill="1" applyBorder="1" applyAlignment="1">
      <alignment horizontal="center"/>
    </xf>
    <xf numFmtId="0" fontId="10" fillId="0" borderId="0" xfId="2" applyFont="1" applyAlignment="1">
      <alignment horizontal="center"/>
    </xf>
    <xf numFmtId="164" fontId="2" fillId="0" borderId="7" xfId="2" applyNumberFormat="1" applyFont="1" applyBorder="1" applyAlignment="1">
      <alignment horizontal="right"/>
    </xf>
    <xf numFmtId="164" fontId="2" fillId="0" borderId="12" xfId="2" applyNumberFormat="1" applyFont="1" applyBorder="1"/>
    <xf numFmtId="3" fontId="2" fillId="2" borderId="12" xfId="2" applyNumberFormat="1" applyFont="1" applyFill="1" applyBorder="1"/>
    <xf numFmtId="0" fontId="2" fillId="0" borderId="11" xfId="2" applyFont="1" applyBorder="1"/>
    <xf numFmtId="0" fontId="2" fillId="0" borderId="10" xfId="2" applyFont="1" applyBorder="1"/>
    <xf numFmtId="0" fontId="2" fillId="0" borderId="10" xfId="2" applyFont="1" applyBorder="1" applyAlignment="1">
      <alignment horizontal="center"/>
    </xf>
    <xf numFmtId="164" fontId="10" fillId="2" borderId="8" xfId="2" applyNumberFormat="1" applyFont="1" applyFill="1" applyBorder="1"/>
    <xf numFmtId="3" fontId="10" fillId="2" borderId="8" xfId="2" applyNumberFormat="1" applyFont="1" applyFill="1" applyBorder="1"/>
    <xf numFmtId="0" fontId="2" fillId="4" borderId="15" xfId="2" applyFont="1" applyFill="1" applyBorder="1"/>
    <xf numFmtId="0" fontId="2" fillId="4" borderId="14" xfId="2" applyFont="1" applyFill="1" applyBorder="1"/>
    <xf numFmtId="0" fontId="10" fillId="0" borderId="13" xfId="2" applyFont="1" applyBorder="1"/>
    <xf numFmtId="164" fontId="10" fillId="2" borderId="4" xfId="2" applyNumberFormat="1" applyFont="1" applyFill="1" applyBorder="1"/>
    <xf numFmtId="4" fontId="10" fillId="2" borderId="0" xfId="2" applyNumberFormat="1" applyFont="1" applyFill="1" applyAlignment="1">
      <alignment horizontal="center"/>
    </xf>
    <xf numFmtId="0" fontId="10" fillId="2" borderId="0" xfId="2" applyFont="1" applyFill="1" applyAlignment="1">
      <alignment horizontal="center"/>
    </xf>
    <xf numFmtId="14" fontId="22" fillId="3" borderId="0" xfId="2" applyNumberFormat="1" applyFont="1" applyFill="1" applyAlignment="1">
      <alignment horizontal="center"/>
    </xf>
    <xf numFmtId="14" fontId="22" fillId="3" borderId="2" xfId="2" applyNumberFormat="1" applyFont="1" applyFill="1" applyBorder="1" applyAlignment="1">
      <alignment horizontal="center"/>
    </xf>
    <xf numFmtId="0" fontId="23" fillId="3" borderId="2" xfId="2" applyFont="1" applyFill="1" applyBorder="1"/>
    <xf numFmtId="0" fontId="22" fillId="3" borderId="2" xfId="2" applyFont="1" applyFill="1" applyBorder="1" applyAlignment="1">
      <alignment horizontal="center"/>
    </xf>
    <xf numFmtId="0" fontId="22" fillId="3" borderId="2" xfId="2" applyFont="1" applyFill="1" applyBorder="1"/>
    <xf numFmtId="0" fontId="2" fillId="2" borderId="0" xfId="2" applyFont="1" applyFill="1" applyAlignment="1">
      <alignment horizontal="center"/>
    </xf>
    <xf numFmtId="0" fontId="7" fillId="2" borderId="0" xfId="2" applyFont="1" applyFill="1"/>
    <xf numFmtId="164" fontId="2" fillId="2" borderId="12" xfId="2" applyNumberFormat="1" applyFont="1" applyFill="1" applyBorder="1"/>
    <xf numFmtId="0" fontId="2" fillId="0" borderId="9" xfId="2" applyFont="1" applyBorder="1" applyAlignment="1">
      <alignment horizontal="center"/>
    </xf>
    <xf numFmtId="3" fontId="2" fillId="0" borderId="12" xfId="2" applyNumberFormat="1" applyFont="1" applyBorder="1"/>
    <xf numFmtId="0" fontId="23" fillId="0" borderId="0" xfId="2" applyFont="1"/>
    <xf numFmtId="3" fontId="2" fillId="0" borderId="0" xfId="7" applyNumberFormat="1" applyFont="1" applyProtection="1">
      <protection hidden="1"/>
    </xf>
    <xf numFmtId="3" fontId="19" fillId="2" borderId="0" xfId="2" applyNumberFormat="1" applyFont="1" applyFill="1" applyAlignment="1">
      <alignment horizontal="center"/>
    </xf>
    <xf numFmtId="3" fontId="10" fillId="0" borderId="12" xfId="2" applyNumberFormat="1" applyFont="1" applyBorder="1"/>
    <xf numFmtId="3" fontId="20" fillId="2" borderId="11" xfId="2" applyNumberFormat="1" applyFont="1" applyFill="1" applyBorder="1"/>
    <xf numFmtId="3" fontId="20" fillId="2" borderId="10" xfId="2" applyNumberFormat="1" applyFont="1" applyFill="1" applyBorder="1"/>
    <xf numFmtId="3" fontId="2" fillId="2" borderId="10" xfId="2" applyNumberFormat="1" applyFont="1" applyFill="1" applyBorder="1"/>
    <xf numFmtId="3" fontId="21" fillId="2" borderId="9" xfId="2" applyNumberFormat="1" applyFont="1" applyFill="1" applyBorder="1"/>
    <xf numFmtId="164" fontId="19" fillId="2" borderId="2" xfId="2" applyNumberFormat="1" applyFont="1" applyFill="1" applyBorder="1" applyAlignment="1">
      <alignment horizontal="center"/>
    </xf>
    <xf numFmtId="3" fontId="19" fillId="2" borderId="2" xfId="2" applyNumberFormat="1" applyFont="1" applyFill="1" applyBorder="1" applyAlignment="1">
      <alignment horizontal="center"/>
    </xf>
    <xf numFmtId="3" fontId="10" fillId="0" borderId="4" xfId="2" applyNumberFormat="1" applyFont="1" applyBorder="1"/>
    <xf numFmtId="3" fontId="20" fillId="2" borderId="3" xfId="2" applyNumberFormat="1" applyFont="1" applyFill="1" applyBorder="1"/>
    <xf numFmtId="3" fontId="20" fillId="2" borderId="2" xfId="2" applyNumberFormat="1" applyFont="1" applyFill="1" applyBorder="1"/>
    <xf numFmtId="3" fontId="10" fillId="2" borderId="2" xfId="2" applyNumberFormat="1" applyFont="1" applyFill="1" applyBorder="1"/>
    <xf numFmtId="3" fontId="21" fillId="2" borderId="1" xfId="2" applyNumberFormat="1" applyFont="1" applyFill="1" applyBorder="1" applyAlignment="1">
      <alignment horizontal="right"/>
    </xf>
    <xf numFmtId="164" fontId="19" fillId="2" borderId="0" xfId="2" applyNumberFormat="1" applyFont="1" applyFill="1" applyAlignment="1">
      <alignment horizontal="center"/>
    </xf>
    <xf numFmtId="3" fontId="2" fillId="0" borderId="0" xfId="2" applyNumberFormat="1" applyFont="1" applyAlignment="1">
      <alignment horizontal="center"/>
    </xf>
    <xf numFmtId="3" fontId="2" fillId="0" borderId="5" xfId="2" applyNumberFormat="1" applyFont="1" applyBorder="1"/>
    <xf numFmtId="3" fontId="2" fillId="0" borderId="0" xfId="6" applyNumberFormat="1" applyFont="1"/>
    <xf numFmtId="3" fontId="24" fillId="2" borderId="0" xfId="2" applyNumberFormat="1" applyFont="1" applyFill="1"/>
    <xf numFmtId="3" fontId="2" fillId="2" borderId="0" xfId="2" applyNumberFormat="1" applyFont="1" applyFill="1" applyAlignment="1">
      <alignment horizontal="left"/>
    </xf>
    <xf numFmtId="164" fontId="2" fillId="2" borderId="7" xfId="2" applyNumberFormat="1" applyFont="1" applyFill="1" applyBorder="1" applyAlignment="1">
      <alignment horizontal="center"/>
    </xf>
    <xf numFmtId="3" fontId="12" fillId="0" borderId="0" xfId="6" applyNumberFormat="1" applyFont="1"/>
    <xf numFmtId="3" fontId="10" fillId="0" borderId="7" xfId="2" quotePrefix="1" applyNumberFormat="1" applyFont="1" applyBorder="1" applyAlignment="1">
      <alignment horizontal="center"/>
    </xf>
    <xf numFmtId="3" fontId="10" fillId="0" borderId="0" xfId="2" applyNumberFormat="1" applyFont="1" applyAlignment="1">
      <alignment horizontal="left"/>
    </xf>
    <xf numFmtId="3" fontId="10" fillId="2" borderId="5" xfId="2" applyNumberFormat="1" applyFont="1" applyFill="1" applyBorder="1" applyAlignment="1">
      <alignment horizontal="right"/>
    </xf>
    <xf numFmtId="3" fontId="2" fillId="0" borderId="8" xfId="2" applyNumberFormat="1" applyFont="1" applyBorder="1"/>
    <xf numFmtId="3" fontId="2" fillId="2" borderId="15" xfId="2" applyNumberFormat="1" applyFont="1" applyFill="1" applyBorder="1"/>
    <xf numFmtId="3" fontId="2" fillId="2" borderId="14" xfId="2" applyNumberFormat="1" applyFont="1" applyFill="1" applyBorder="1"/>
    <xf numFmtId="3" fontId="2" fillId="0" borderId="14" xfId="2" applyNumberFormat="1" applyFont="1" applyBorder="1"/>
    <xf numFmtId="3" fontId="2" fillId="0" borderId="13" xfId="2" applyNumberFormat="1" applyFont="1" applyBorder="1"/>
    <xf numFmtId="14" fontId="22" fillId="3" borderId="3" xfId="2" applyNumberFormat="1" applyFont="1" applyFill="1" applyBorder="1" applyAlignment="1">
      <alignment horizontal="center"/>
    </xf>
    <xf numFmtId="3" fontId="18" fillId="3" borderId="2" xfId="2" applyNumberFormat="1" applyFont="1" applyFill="1" applyBorder="1" applyAlignment="1">
      <alignment horizontal="center"/>
    </xf>
    <xf numFmtId="3" fontId="22" fillId="3" borderId="2" xfId="2" applyNumberFormat="1" applyFont="1" applyFill="1" applyBorder="1" applyAlignment="1">
      <alignment horizontal="center"/>
    </xf>
    <xf numFmtId="3" fontId="23" fillId="3" borderId="2" xfId="2" applyNumberFormat="1" applyFont="1" applyFill="1" applyBorder="1"/>
    <xf numFmtId="3" fontId="23" fillId="3" borderId="1" xfId="2" applyNumberFormat="1" applyFont="1" applyFill="1" applyBorder="1"/>
    <xf numFmtId="3" fontId="10" fillId="0" borderId="0" xfId="2" applyNumberFormat="1" applyFont="1" applyAlignment="1">
      <alignment horizontal="center"/>
    </xf>
    <xf numFmtId="3" fontId="25" fillId="0" borderId="0" xfId="2" applyNumberFormat="1" applyFont="1" applyAlignment="1">
      <alignment horizontal="center"/>
    </xf>
    <xf numFmtId="3" fontId="23" fillId="0" borderId="0" xfId="2" applyNumberFormat="1" applyFont="1"/>
  </cellXfs>
  <cellStyles count="8">
    <cellStyle name="Normal" xfId="0" builtinId="0"/>
    <cellStyle name="Normal 12" xfId="2" xr:uid="{AB14B850-205C-45E2-A50B-874F086679CF}"/>
    <cellStyle name="Normal 2" xfId="4" xr:uid="{997A8801-2A02-4976-A1C0-2C50E290BA51}"/>
    <cellStyle name="Normal 3" xfId="5" xr:uid="{10712779-E506-4F09-BB6A-C384EF67702F}"/>
    <cellStyle name="Normal 3 2" xfId="6" xr:uid="{4F03ABA5-6949-42F1-B4C5-EA9ABC0ACBE7}"/>
    <cellStyle name="Normal 6" xfId="3" xr:uid="{2ABE2020-A67F-411A-A878-0422278184DE}"/>
    <cellStyle name="Normal_V2.01 2" xfId="7" xr:uid="{0E141C4D-8844-4474-BD32-58B7451C239B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18ED-3A02-45E7-BE79-3DF5C7066921}">
  <sheetPr filterMode="1">
    <pageSetUpPr fitToPage="1"/>
  </sheetPr>
  <dimension ref="A2:X177"/>
  <sheetViews>
    <sheetView showGridLines="0" zoomScale="94" workbookViewId="0"/>
  </sheetViews>
  <sheetFormatPr baseColWidth="10" defaultColWidth="11.73046875" defaultRowHeight="13.15" x14ac:dyDescent="0.4"/>
  <cols>
    <col min="1" max="1" width="3.3984375" style="3" customWidth="1"/>
    <col min="2" max="2" width="6.59765625" style="1" hidden="1" customWidth="1"/>
    <col min="3" max="3" width="2" style="3" customWidth="1"/>
    <col min="4" max="4" width="3.3984375" style="3" customWidth="1"/>
    <col min="5" max="5" width="2.59765625" style="3" customWidth="1"/>
    <col min="6" max="6" width="11.73046875" style="3" customWidth="1"/>
    <col min="7" max="7" width="17.1328125" style="3" customWidth="1"/>
    <col min="8" max="8" width="19.1328125" style="3" customWidth="1"/>
    <col min="9" max="11" width="15.3984375" style="4" customWidth="1"/>
    <col min="12" max="12" width="4.73046875" style="5" hidden="1" customWidth="1"/>
    <col min="13" max="13" width="11.73046875" style="3" customWidth="1"/>
    <col min="14" max="14" width="12.73046875" style="5" customWidth="1"/>
    <col min="15" max="15" width="11.73046875" style="5" customWidth="1"/>
    <col min="16" max="16" width="12.265625" style="5" customWidth="1"/>
    <col min="17" max="20" width="11.73046875" style="5" customWidth="1"/>
    <col min="21" max="23" width="11.73046875" style="3"/>
    <col min="24" max="24" width="12.265625" style="3" bestFit="1" customWidth="1"/>
    <col min="25" max="16384" width="11.73046875" style="3"/>
  </cols>
  <sheetData>
    <row r="2" spans="2:20" x14ac:dyDescent="0.4">
      <c r="C2" s="2" t="s">
        <v>0</v>
      </c>
    </row>
    <row r="3" spans="2:20" x14ac:dyDescent="0.4">
      <c r="C3" s="6"/>
    </row>
    <row r="4" spans="2:20" s="8" customFormat="1" ht="18" x14ac:dyDescent="0.55000000000000004">
      <c r="B4" s="7"/>
      <c r="C4" s="8" t="s">
        <v>1</v>
      </c>
      <c r="I4" s="9"/>
      <c r="J4" s="9"/>
      <c r="K4" s="9"/>
      <c r="L4" s="10"/>
      <c r="N4" s="11"/>
      <c r="O4" s="11"/>
      <c r="P4" s="11"/>
      <c r="Q4" s="11"/>
      <c r="R4" s="11"/>
      <c r="S4" s="11"/>
      <c r="T4" s="11"/>
    </row>
    <row r="5" spans="2:20" x14ac:dyDescent="0.4">
      <c r="I5" s="12"/>
      <c r="J5" s="12"/>
    </row>
    <row r="6" spans="2:20" x14ac:dyDescent="0.4">
      <c r="C6" s="13"/>
      <c r="D6" s="14" t="s">
        <v>2</v>
      </c>
      <c r="E6" s="15"/>
      <c r="F6" s="15"/>
      <c r="G6" s="15"/>
      <c r="H6" s="15"/>
      <c r="I6" s="16" t="s">
        <v>3</v>
      </c>
      <c r="J6" s="17">
        <v>46022</v>
      </c>
      <c r="K6" s="17">
        <v>45657</v>
      </c>
      <c r="L6" s="18" t="s">
        <v>4</v>
      </c>
    </row>
    <row r="7" spans="2:20" x14ac:dyDescent="0.4">
      <c r="I7" s="19"/>
      <c r="J7" s="20"/>
      <c r="K7" s="21"/>
      <c r="L7" s="18" t="str">
        <f t="shared" ref="L7:L38" si="0">+IF(AND(J7="",K7=""),"T",IF(ABS(J7)+ABS(K7)&lt;&gt;0,1,0))</f>
        <v>T</v>
      </c>
    </row>
    <row r="8" spans="2:20" ht="16.5" customHeight="1" x14ac:dyDescent="0.4">
      <c r="B8" s="1" t="s">
        <v>5</v>
      </c>
      <c r="C8" s="22"/>
      <c r="D8" s="23" t="s">
        <v>6</v>
      </c>
      <c r="E8" s="24"/>
      <c r="F8" s="24"/>
      <c r="G8" s="24"/>
      <c r="H8" s="24"/>
      <c r="I8" s="25"/>
      <c r="J8" s="26">
        <v>48103055</v>
      </c>
      <c r="K8" s="26">
        <v>44723572</v>
      </c>
      <c r="L8" s="18">
        <f t="shared" si="0"/>
        <v>1</v>
      </c>
      <c r="N8" s="27"/>
    </row>
    <row r="9" spans="2:20" ht="6" customHeight="1" x14ac:dyDescent="0.4">
      <c r="C9" s="28"/>
      <c r="H9" s="29"/>
      <c r="I9" s="30"/>
      <c r="J9" s="31"/>
      <c r="K9" s="31"/>
      <c r="L9" s="18" t="str">
        <f t="shared" si="0"/>
        <v>T</v>
      </c>
    </row>
    <row r="10" spans="2:20" x14ac:dyDescent="0.4">
      <c r="B10" s="1" t="s">
        <v>7</v>
      </c>
      <c r="C10" s="32"/>
      <c r="D10" s="6" t="s">
        <v>8</v>
      </c>
      <c r="H10" s="29"/>
      <c r="I10" s="33"/>
      <c r="J10" s="34">
        <v>8192740</v>
      </c>
      <c r="K10" s="34">
        <v>3800507</v>
      </c>
      <c r="L10" s="18">
        <f t="shared" si="0"/>
        <v>1</v>
      </c>
    </row>
    <row r="11" spans="2:20" x14ac:dyDescent="0.4">
      <c r="B11" s="1" t="s">
        <v>9</v>
      </c>
      <c r="C11" s="32"/>
      <c r="D11" s="35" t="s">
        <v>10</v>
      </c>
      <c r="E11" s="3" t="s">
        <v>11</v>
      </c>
      <c r="H11" s="29"/>
      <c r="I11" s="36">
        <v>6</v>
      </c>
      <c r="J11" s="37">
        <v>7398614</v>
      </c>
      <c r="K11" s="37">
        <v>3759664</v>
      </c>
      <c r="L11" s="18">
        <f t="shared" si="0"/>
        <v>1</v>
      </c>
    </row>
    <row r="12" spans="2:20" s="5" customFormat="1" hidden="1" x14ac:dyDescent="0.4">
      <c r="B12" s="1" t="s">
        <v>12</v>
      </c>
      <c r="C12" s="38"/>
      <c r="D12" s="1" t="s">
        <v>13</v>
      </c>
      <c r="E12" s="5" t="s">
        <v>14</v>
      </c>
      <c r="H12" s="39"/>
      <c r="I12" s="40"/>
      <c r="J12" s="41">
        <v>0</v>
      </c>
      <c r="K12" s="41"/>
      <c r="L12" s="18">
        <f t="shared" si="0"/>
        <v>0</v>
      </c>
    </row>
    <row r="13" spans="2:20" s="5" customFormat="1" hidden="1" x14ac:dyDescent="0.4">
      <c r="B13" s="1" t="s">
        <v>15</v>
      </c>
      <c r="C13" s="38"/>
      <c r="D13" s="1" t="s">
        <v>16</v>
      </c>
      <c r="E13" s="5" t="s">
        <v>17</v>
      </c>
      <c r="H13" s="39"/>
      <c r="I13" s="40"/>
      <c r="J13" s="41">
        <v>0</v>
      </c>
      <c r="K13" s="41"/>
      <c r="L13" s="18">
        <f t="shared" si="0"/>
        <v>0</v>
      </c>
    </row>
    <row r="14" spans="2:20" x14ac:dyDescent="0.4">
      <c r="B14" s="1" t="s">
        <v>18</v>
      </c>
      <c r="C14" s="42"/>
      <c r="D14" s="35" t="s">
        <v>19</v>
      </c>
      <c r="E14" s="3" t="s">
        <v>20</v>
      </c>
      <c r="H14" s="29"/>
      <c r="I14" s="43">
        <v>9</v>
      </c>
      <c r="J14" s="37">
        <v>794126</v>
      </c>
      <c r="K14" s="37">
        <v>40843</v>
      </c>
      <c r="L14" s="18">
        <f t="shared" si="0"/>
        <v>1</v>
      </c>
    </row>
    <row r="15" spans="2:20" ht="6" customHeight="1" x14ac:dyDescent="0.4">
      <c r="C15" s="42"/>
      <c r="H15" s="29"/>
      <c r="I15" s="36"/>
      <c r="J15" s="37"/>
      <c r="K15" s="37"/>
      <c r="L15" s="18" t="str">
        <f t="shared" si="0"/>
        <v>T</v>
      </c>
    </row>
    <row r="16" spans="2:20" x14ac:dyDescent="0.4">
      <c r="B16" s="1" t="s">
        <v>21</v>
      </c>
      <c r="C16" s="44"/>
      <c r="D16" s="6" t="s">
        <v>22</v>
      </c>
      <c r="H16" s="29"/>
      <c r="I16" s="45">
        <v>10</v>
      </c>
      <c r="J16" s="34">
        <v>18537576</v>
      </c>
      <c r="K16" s="34">
        <v>15681155</v>
      </c>
      <c r="L16" s="18">
        <f t="shared" si="0"/>
        <v>1</v>
      </c>
    </row>
    <row r="17" spans="1:24" x14ac:dyDescent="0.4">
      <c r="B17" s="1" t="s">
        <v>23</v>
      </c>
      <c r="C17" s="42"/>
      <c r="D17" s="35" t="s">
        <v>10</v>
      </c>
      <c r="E17" s="3" t="s">
        <v>24</v>
      </c>
      <c r="H17" s="29"/>
      <c r="I17" s="36"/>
      <c r="J17" s="37">
        <v>6312539</v>
      </c>
      <c r="K17" s="37">
        <v>4137648</v>
      </c>
      <c r="L17" s="18">
        <f t="shared" si="0"/>
        <v>1</v>
      </c>
    </row>
    <row r="18" spans="1:24" x14ac:dyDescent="0.4">
      <c r="B18" s="1" t="s">
        <v>25</v>
      </c>
      <c r="C18" s="42"/>
      <c r="D18" s="35" t="s">
        <v>13</v>
      </c>
      <c r="E18" s="3" t="s">
        <v>26</v>
      </c>
      <c r="H18" s="29"/>
      <c r="I18" s="36"/>
      <c r="J18" s="37">
        <v>10108081</v>
      </c>
      <c r="K18" s="37">
        <v>10496178</v>
      </c>
      <c r="L18" s="18">
        <f t="shared" si="0"/>
        <v>1</v>
      </c>
    </row>
    <row r="19" spans="1:24" x14ac:dyDescent="0.4">
      <c r="B19" s="1" t="s">
        <v>27</v>
      </c>
      <c r="C19" s="42"/>
      <c r="D19" s="35" t="s">
        <v>16</v>
      </c>
      <c r="E19" s="3" t="s">
        <v>28</v>
      </c>
      <c r="H19" s="29"/>
      <c r="I19" s="36"/>
      <c r="J19" s="37">
        <v>2116956</v>
      </c>
      <c r="K19" s="37">
        <v>1047329</v>
      </c>
      <c r="L19" s="18">
        <f t="shared" si="0"/>
        <v>1</v>
      </c>
    </row>
    <row r="20" spans="1:24" ht="6" customHeight="1" x14ac:dyDescent="0.4">
      <c r="C20" s="42"/>
      <c r="H20" s="29"/>
      <c r="I20" s="36"/>
      <c r="J20" s="37"/>
      <c r="K20" s="37"/>
      <c r="L20" s="18" t="str">
        <f t="shared" si="0"/>
        <v>T</v>
      </c>
    </row>
    <row r="21" spans="1:24" s="5" customFormat="1" hidden="1" x14ac:dyDescent="0.4">
      <c r="B21" s="1" t="s">
        <v>21</v>
      </c>
      <c r="C21" s="46"/>
      <c r="D21" s="47" t="s">
        <v>29</v>
      </c>
      <c r="H21" s="39"/>
      <c r="I21" s="48"/>
      <c r="J21" s="49">
        <v>0</v>
      </c>
      <c r="K21" s="49">
        <v>0</v>
      </c>
      <c r="L21" s="18">
        <f t="shared" si="0"/>
        <v>0</v>
      </c>
    </row>
    <row r="22" spans="1:24" s="5" customFormat="1" ht="6" customHeight="1" x14ac:dyDescent="0.4">
      <c r="B22" s="1"/>
      <c r="C22" s="38"/>
      <c r="H22" s="39"/>
      <c r="I22" s="50"/>
      <c r="J22" s="41"/>
      <c r="K22" s="41"/>
      <c r="L22" s="18" t="str">
        <f t="shared" si="0"/>
        <v>T</v>
      </c>
    </row>
    <row r="23" spans="1:24" x14ac:dyDescent="0.4">
      <c r="B23" s="1" t="s">
        <v>30</v>
      </c>
      <c r="C23" s="44"/>
      <c r="D23" s="6" t="s">
        <v>31</v>
      </c>
      <c r="H23" s="29"/>
      <c r="I23" s="45" t="s">
        <v>32</v>
      </c>
      <c r="J23" s="34">
        <v>17928921</v>
      </c>
      <c r="K23" s="34">
        <v>22051334</v>
      </c>
      <c r="L23" s="18">
        <f t="shared" si="0"/>
        <v>1</v>
      </c>
    </row>
    <row r="24" spans="1:24" s="5" customFormat="1" hidden="1" x14ac:dyDescent="0.4">
      <c r="B24" s="1" t="s">
        <v>33</v>
      </c>
      <c r="C24" s="38"/>
      <c r="D24" s="1" t="s">
        <v>10</v>
      </c>
      <c r="E24" s="5" t="s">
        <v>34</v>
      </c>
      <c r="H24" s="39"/>
      <c r="I24" s="51"/>
      <c r="J24" s="41">
        <v>0</v>
      </c>
      <c r="K24" s="41">
        <v>0</v>
      </c>
      <c r="L24" s="18">
        <f t="shared" si="0"/>
        <v>0</v>
      </c>
    </row>
    <row r="25" spans="1:24" x14ac:dyDescent="0.4">
      <c r="B25" s="1" t="s">
        <v>35</v>
      </c>
      <c r="C25" s="42"/>
      <c r="D25" s="35" t="s">
        <v>13</v>
      </c>
      <c r="E25" s="3" t="s">
        <v>36</v>
      </c>
      <c r="H25" s="29"/>
      <c r="I25" s="36"/>
      <c r="J25" s="52">
        <v>17928921</v>
      </c>
      <c r="K25" s="37">
        <v>22051334</v>
      </c>
      <c r="L25" s="18">
        <f t="shared" si="0"/>
        <v>1</v>
      </c>
    </row>
    <row r="26" spans="1:24" s="5" customFormat="1" hidden="1" x14ac:dyDescent="0.4">
      <c r="B26" s="1" t="s">
        <v>37</v>
      </c>
      <c r="C26" s="38"/>
      <c r="D26" s="1" t="s">
        <v>16</v>
      </c>
      <c r="E26" s="5" t="s">
        <v>36</v>
      </c>
      <c r="H26" s="39"/>
      <c r="I26" s="40"/>
      <c r="J26" s="41">
        <v>0</v>
      </c>
      <c r="K26" s="41">
        <v>0</v>
      </c>
      <c r="L26" s="18">
        <f t="shared" si="0"/>
        <v>0</v>
      </c>
    </row>
    <row r="27" spans="1:24" hidden="1" x14ac:dyDescent="0.4">
      <c r="B27" s="1" t="s">
        <v>38</v>
      </c>
      <c r="C27" s="42"/>
      <c r="D27" s="35" t="s">
        <v>19</v>
      </c>
      <c r="E27" s="3" t="s">
        <v>39</v>
      </c>
      <c r="H27" s="29"/>
      <c r="I27" s="36" t="s">
        <v>40</v>
      </c>
      <c r="J27" s="53">
        <v>0</v>
      </c>
      <c r="K27" s="53">
        <v>0</v>
      </c>
      <c r="L27" s="18">
        <f t="shared" si="0"/>
        <v>0</v>
      </c>
      <c r="X27" s="54"/>
    </row>
    <row r="28" spans="1:24" ht="6" customHeight="1" x14ac:dyDescent="0.4">
      <c r="C28" s="28"/>
      <c r="H28" s="29"/>
      <c r="I28" s="36"/>
      <c r="J28" s="37"/>
      <c r="K28" s="37"/>
      <c r="L28" s="18" t="str">
        <f t="shared" si="0"/>
        <v>T</v>
      </c>
    </row>
    <row r="29" spans="1:24" x14ac:dyDescent="0.4">
      <c r="B29" s="1" t="s">
        <v>41</v>
      </c>
      <c r="C29" s="44"/>
      <c r="D29" s="6" t="s">
        <v>42</v>
      </c>
      <c r="H29" s="29"/>
      <c r="I29" s="45" t="s">
        <v>43</v>
      </c>
      <c r="J29" s="34">
        <v>1629779</v>
      </c>
      <c r="K29" s="34">
        <v>1434525</v>
      </c>
      <c r="L29" s="18">
        <f t="shared" si="0"/>
        <v>1</v>
      </c>
      <c r="X29" s="55"/>
    </row>
    <row r="30" spans="1:24" ht="6" customHeight="1" x14ac:dyDescent="0.4">
      <c r="A30" s="6"/>
      <c r="C30" s="42"/>
      <c r="H30" s="29"/>
      <c r="I30" s="36"/>
      <c r="J30" s="37"/>
      <c r="K30" s="37"/>
      <c r="L30" s="18" t="str">
        <f t="shared" si="0"/>
        <v>T</v>
      </c>
    </row>
    <row r="31" spans="1:24" x14ac:dyDescent="0.4">
      <c r="A31" s="6"/>
      <c r="B31" s="1" t="s">
        <v>44</v>
      </c>
      <c r="C31" s="44"/>
      <c r="D31" s="6" t="s">
        <v>45</v>
      </c>
      <c r="H31" s="29"/>
      <c r="I31" s="45" t="s">
        <v>46</v>
      </c>
      <c r="J31" s="34">
        <v>1814039</v>
      </c>
      <c r="K31" s="34">
        <v>1756051</v>
      </c>
      <c r="L31" s="18">
        <f t="shared" si="0"/>
        <v>1</v>
      </c>
      <c r="U31" s="56"/>
    </row>
    <row r="32" spans="1:24" s="5" customFormat="1" ht="6" customHeight="1" x14ac:dyDescent="0.4">
      <c r="A32" s="47"/>
      <c r="B32" s="1"/>
      <c r="C32" s="38"/>
      <c r="H32" s="39"/>
      <c r="I32" s="51"/>
      <c r="J32" s="41"/>
      <c r="K32" s="41"/>
      <c r="L32" s="18" t="str">
        <f t="shared" si="0"/>
        <v>T</v>
      </c>
    </row>
    <row r="33" spans="1:19" s="5" customFormat="1" hidden="1" x14ac:dyDescent="0.4">
      <c r="A33" s="47"/>
      <c r="B33" s="1" t="s">
        <v>47</v>
      </c>
      <c r="C33" s="46"/>
      <c r="D33" s="47" t="s">
        <v>48</v>
      </c>
      <c r="H33" s="39"/>
      <c r="I33" s="48"/>
      <c r="J33" s="49">
        <v>0</v>
      </c>
      <c r="K33" s="49">
        <v>0</v>
      </c>
      <c r="L33" s="18">
        <f t="shared" si="0"/>
        <v>0</v>
      </c>
    </row>
    <row r="34" spans="1:19" ht="6" customHeight="1" x14ac:dyDescent="0.4">
      <c r="C34" s="57"/>
      <c r="D34" s="58"/>
      <c r="E34" s="58"/>
      <c r="F34" s="58"/>
      <c r="G34" s="58"/>
      <c r="H34" s="59"/>
      <c r="I34" s="60"/>
      <c r="J34" s="61"/>
      <c r="K34" s="61"/>
      <c r="L34" s="18" t="str">
        <f t="shared" si="0"/>
        <v>T</v>
      </c>
    </row>
    <row r="35" spans="1:19" x14ac:dyDescent="0.4">
      <c r="D35" s="62"/>
      <c r="I35" s="54"/>
      <c r="J35" s="63"/>
      <c r="K35" s="63"/>
      <c r="L35" s="18" t="str">
        <f t="shared" si="0"/>
        <v>T</v>
      </c>
    </row>
    <row r="36" spans="1:19" ht="16.5" customHeight="1" x14ac:dyDescent="0.4">
      <c r="B36" s="1" t="s">
        <v>49</v>
      </c>
      <c r="C36" s="22"/>
      <c r="D36" s="23" t="s">
        <v>50</v>
      </c>
      <c r="E36" s="24"/>
      <c r="F36" s="24"/>
      <c r="G36" s="24"/>
      <c r="H36" s="24"/>
      <c r="I36" s="64"/>
      <c r="J36" s="26">
        <v>25713989</v>
      </c>
      <c r="K36" s="26">
        <v>24958399</v>
      </c>
      <c r="L36" s="18">
        <f t="shared" si="0"/>
        <v>1</v>
      </c>
    </row>
    <row r="37" spans="1:19" ht="6" customHeight="1" x14ac:dyDescent="0.4">
      <c r="C37" s="65"/>
      <c r="D37" s="66"/>
      <c r="E37" s="66"/>
      <c r="F37" s="66"/>
      <c r="G37" s="66"/>
      <c r="H37" s="67"/>
      <c r="I37" s="68"/>
      <c r="J37" s="31"/>
      <c r="K37" s="31"/>
      <c r="L37" s="18" t="str">
        <f t="shared" si="0"/>
        <v>T</v>
      </c>
    </row>
    <row r="38" spans="1:19" s="5" customFormat="1" hidden="1" x14ac:dyDescent="0.4">
      <c r="B38" s="1" t="s">
        <v>51</v>
      </c>
      <c r="C38" s="46"/>
      <c r="D38" s="47" t="s">
        <v>52</v>
      </c>
      <c r="H38" s="39"/>
      <c r="I38" s="48"/>
      <c r="J38" s="49">
        <v>0</v>
      </c>
      <c r="K38" s="49">
        <v>0</v>
      </c>
      <c r="L38" s="18">
        <f t="shared" si="0"/>
        <v>0</v>
      </c>
    </row>
    <row r="39" spans="1:19" s="5" customFormat="1" ht="6" customHeight="1" x14ac:dyDescent="0.4">
      <c r="B39" s="1"/>
      <c r="C39" s="69"/>
      <c r="H39" s="39"/>
      <c r="I39" s="40"/>
      <c r="J39" s="41"/>
      <c r="K39" s="41"/>
      <c r="L39" s="18"/>
    </row>
    <row r="40" spans="1:19" x14ac:dyDescent="0.4">
      <c r="B40" s="1" t="s">
        <v>53</v>
      </c>
      <c r="C40" s="44"/>
      <c r="D40" s="6" t="s">
        <v>54</v>
      </c>
      <c r="H40" s="29"/>
      <c r="I40" s="45"/>
      <c r="J40" s="34">
        <v>527700</v>
      </c>
      <c r="K40" s="34">
        <v>716972</v>
      </c>
      <c r="L40" s="18">
        <f t="shared" ref="L40:L59" si="1">+IF(AND(J40="",K40=""),"T",IF(ABS(J40)+ABS(K40)&lt;&gt;0,1,0))</f>
        <v>1</v>
      </c>
      <c r="M40" s="56"/>
      <c r="N40" s="27"/>
    </row>
    <row r="41" spans="1:19" ht="6" customHeight="1" x14ac:dyDescent="0.4">
      <c r="C41" s="28"/>
      <c r="H41" s="29"/>
      <c r="I41" s="36"/>
      <c r="J41" s="37"/>
      <c r="K41" s="37"/>
      <c r="L41" s="18" t="str">
        <f t="shared" si="1"/>
        <v>T</v>
      </c>
    </row>
    <row r="42" spans="1:19" x14ac:dyDescent="0.4">
      <c r="B42" s="1" t="s">
        <v>55</v>
      </c>
      <c r="C42" s="44"/>
      <c r="D42" s="6" t="s">
        <v>56</v>
      </c>
      <c r="H42" s="29"/>
      <c r="I42" s="45"/>
      <c r="J42" s="34">
        <v>17242964</v>
      </c>
      <c r="K42" s="34">
        <v>17686083</v>
      </c>
      <c r="L42" s="18">
        <f t="shared" si="1"/>
        <v>1</v>
      </c>
      <c r="M42" s="56"/>
      <c r="N42" s="27"/>
    </row>
    <row r="43" spans="1:19" x14ac:dyDescent="0.4">
      <c r="B43" s="1" t="s">
        <v>57</v>
      </c>
      <c r="C43" s="42"/>
      <c r="D43" s="35" t="s">
        <v>10</v>
      </c>
      <c r="E43" s="3" t="s">
        <v>58</v>
      </c>
      <c r="H43" s="29"/>
      <c r="I43" s="36" t="s">
        <v>43</v>
      </c>
      <c r="J43" s="37">
        <v>16914456</v>
      </c>
      <c r="K43" s="37">
        <v>17615638</v>
      </c>
      <c r="L43" s="18">
        <f t="shared" si="1"/>
        <v>1</v>
      </c>
      <c r="N43" s="70"/>
    </row>
    <row r="44" spans="1:19" x14ac:dyDescent="0.4">
      <c r="B44" s="1" t="s">
        <v>59</v>
      </c>
      <c r="C44" s="42"/>
      <c r="D44" s="35" t="s">
        <v>16</v>
      </c>
      <c r="E44" s="3" t="s">
        <v>60</v>
      </c>
      <c r="H44" s="29"/>
      <c r="I44" s="36"/>
      <c r="J44" s="37">
        <v>414</v>
      </c>
      <c r="K44" s="37">
        <v>16952</v>
      </c>
      <c r="L44" s="18">
        <f t="shared" si="1"/>
        <v>1</v>
      </c>
      <c r="R44" s="71"/>
      <c r="S44" s="71"/>
    </row>
    <row r="45" spans="1:19" x14ac:dyDescent="0.4">
      <c r="B45" s="1" t="s">
        <v>61</v>
      </c>
      <c r="C45" s="42"/>
      <c r="D45" s="35" t="s">
        <v>19</v>
      </c>
      <c r="E45" s="3" t="s">
        <v>62</v>
      </c>
      <c r="H45" s="29"/>
      <c r="I45" s="36"/>
      <c r="J45" s="37">
        <v>328094</v>
      </c>
      <c r="K45" s="37">
        <v>53493</v>
      </c>
      <c r="L45" s="18">
        <f t="shared" si="1"/>
        <v>1</v>
      </c>
    </row>
    <row r="46" spans="1:19" ht="6" customHeight="1" x14ac:dyDescent="0.4">
      <c r="C46" s="42"/>
      <c r="H46" s="29"/>
      <c r="I46" s="36"/>
      <c r="J46" s="37"/>
      <c r="K46" s="37"/>
      <c r="L46" s="18" t="str">
        <f t="shared" si="1"/>
        <v>T</v>
      </c>
    </row>
    <row r="47" spans="1:19" x14ac:dyDescent="0.4">
      <c r="B47" s="1" t="s">
        <v>63</v>
      </c>
      <c r="C47" s="44"/>
      <c r="D47" s="6" t="s">
        <v>64</v>
      </c>
      <c r="H47" s="29"/>
      <c r="I47" s="45" t="str">
        <f>+I23</f>
        <v>12.1 y 23.c</v>
      </c>
      <c r="J47" s="34">
        <v>2795677</v>
      </c>
      <c r="K47" s="34">
        <v>904726</v>
      </c>
      <c r="L47" s="18">
        <f t="shared" si="1"/>
        <v>1</v>
      </c>
    </row>
    <row r="48" spans="1:19" hidden="1" x14ac:dyDescent="0.4">
      <c r="B48" s="1" t="s">
        <v>65</v>
      </c>
      <c r="C48" s="42"/>
      <c r="D48" s="35" t="s">
        <v>10</v>
      </c>
      <c r="E48" s="3" t="s">
        <v>36</v>
      </c>
      <c r="H48" s="29"/>
      <c r="I48" s="72"/>
      <c r="J48" s="53">
        <v>0</v>
      </c>
      <c r="K48" s="53">
        <v>0</v>
      </c>
      <c r="L48" s="18">
        <f t="shared" si="1"/>
        <v>0</v>
      </c>
    </row>
    <row r="49" spans="2:20" x14ac:dyDescent="0.4">
      <c r="B49" s="1" t="s">
        <v>66</v>
      </c>
      <c r="C49" s="42"/>
      <c r="D49" s="35" t="s">
        <v>13</v>
      </c>
      <c r="E49" s="3" t="s">
        <v>67</v>
      </c>
      <c r="H49" s="29"/>
      <c r="I49" s="36"/>
      <c r="J49" s="52">
        <v>2795677</v>
      </c>
      <c r="K49" s="37">
        <v>904726</v>
      </c>
      <c r="L49" s="18">
        <f t="shared" si="1"/>
        <v>1</v>
      </c>
    </row>
    <row r="50" spans="2:20" s="5" customFormat="1" hidden="1" x14ac:dyDescent="0.4">
      <c r="B50" s="1" t="s">
        <v>68</v>
      </c>
      <c r="C50" s="38"/>
      <c r="D50" s="1" t="s">
        <v>16</v>
      </c>
      <c r="E50" s="5" t="s">
        <v>69</v>
      </c>
      <c r="H50" s="39"/>
      <c r="I50" s="40"/>
      <c r="J50" s="41">
        <v>0</v>
      </c>
      <c r="K50" s="41">
        <v>0</v>
      </c>
      <c r="L50" s="18">
        <f t="shared" si="1"/>
        <v>0</v>
      </c>
    </row>
    <row r="51" spans="2:20" ht="6" customHeight="1" x14ac:dyDescent="0.4">
      <c r="C51" s="42"/>
      <c r="H51" s="29"/>
      <c r="I51" s="36"/>
      <c r="J51" s="37"/>
      <c r="K51" s="37"/>
      <c r="L51" s="18" t="str">
        <f t="shared" si="1"/>
        <v>T</v>
      </c>
    </row>
    <row r="52" spans="2:20" x14ac:dyDescent="0.4">
      <c r="B52" s="1" t="s">
        <v>70</v>
      </c>
      <c r="C52" s="44"/>
      <c r="D52" s="6" t="s">
        <v>71</v>
      </c>
      <c r="H52" s="29"/>
      <c r="I52" s="45" t="s">
        <v>43</v>
      </c>
      <c r="J52" s="34">
        <v>395776</v>
      </c>
      <c r="K52" s="34">
        <v>740457</v>
      </c>
      <c r="L52" s="18">
        <f t="shared" si="1"/>
        <v>1</v>
      </c>
    </row>
    <row r="53" spans="2:20" ht="6" customHeight="1" x14ac:dyDescent="0.4">
      <c r="C53" s="42"/>
      <c r="H53" s="29"/>
      <c r="I53" s="36"/>
      <c r="J53" s="37"/>
      <c r="K53" s="37"/>
      <c r="L53" s="18" t="str">
        <f t="shared" si="1"/>
        <v>T</v>
      </c>
    </row>
    <row r="54" spans="2:20" x14ac:dyDescent="0.4">
      <c r="B54" s="1" t="s">
        <v>72</v>
      </c>
      <c r="C54" s="44"/>
      <c r="D54" s="6" t="s">
        <v>73</v>
      </c>
      <c r="H54" s="29"/>
      <c r="I54" s="45"/>
      <c r="J54" s="34">
        <v>22146</v>
      </c>
      <c r="K54" s="34">
        <v>34122</v>
      </c>
      <c r="L54" s="18">
        <f t="shared" si="1"/>
        <v>1</v>
      </c>
      <c r="N54" s="27"/>
    </row>
    <row r="55" spans="2:20" ht="6" customHeight="1" x14ac:dyDescent="0.4">
      <c r="C55" s="44"/>
      <c r="H55" s="29"/>
      <c r="I55" s="36"/>
      <c r="J55" s="37"/>
      <c r="K55" s="37"/>
      <c r="L55" s="18" t="str">
        <f t="shared" si="1"/>
        <v>T</v>
      </c>
    </row>
    <row r="56" spans="2:20" x14ac:dyDescent="0.4">
      <c r="B56" s="1" t="s">
        <v>74</v>
      </c>
      <c r="C56" s="44"/>
      <c r="D56" s="6" t="s">
        <v>75</v>
      </c>
      <c r="H56" s="29"/>
      <c r="I56" s="45">
        <v>20</v>
      </c>
      <c r="J56" s="34">
        <v>4729726</v>
      </c>
      <c r="K56" s="34">
        <v>4876039</v>
      </c>
      <c r="L56" s="18">
        <f t="shared" si="1"/>
        <v>1</v>
      </c>
    </row>
    <row r="57" spans="2:20" s="4" customFormat="1" ht="6" customHeight="1" x14ac:dyDescent="0.4">
      <c r="B57" s="73"/>
      <c r="C57" s="74"/>
      <c r="D57" s="75"/>
      <c r="E57" s="75"/>
      <c r="F57" s="75"/>
      <c r="G57" s="75"/>
      <c r="H57" s="76"/>
      <c r="I57" s="77"/>
      <c r="J57" s="61"/>
      <c r="K57" s="61"/>
      <c r="L57" s="18" t="str">
        <f t="shared" si="1"/>
        <v>T</v>
      </c>
      <c r="N57" s="78"/>
      <c r="O57" s="78"/>
      <c r="P57" s="78"/>
      <c r="Q57" s="78"/>
      <c r="R57" s="78"/>
      <c r="S57" s="78"/>
      <c r="T57" s="78"/>
    </row>
    <row r="58" spans="2:20" ht="13.5" thickBot="1" x14ac:dyDescent="0.45">
      <c r="J58" s="63"/>
      <c r="K58" s="63"/>
      <c r="L58" s="18" t="str">
        <f t="shared" si="1"/>
        <v>T</v>
      </c>
    </row>
    <row r="59" spans="2:20" ht="13.5" thickBot="1" x14ac:dyDescent="0.45">
      <c r="B59" s="1">
        <v>1</v>
      </c>
      <c r="C59" s="224" t="s">
        <v>76</v>
      </c>
      <c r="D59" s="225"/>
      <c r="E59" s="225"/>
      <c r="F59" s="225"/>
      <c r="G59" s="225"/>
      <c r="H59" s="225"/>
      <c r="I59" s="226"/>
      <c r="J59" s="79">
        <v>73817044</v>
      </c>
      <c r="K59" s="79">
        <v>69681971</v>
      </c>
      <c r="L59" s="18">
        <f t="shared" si="1"/>
        <v>1</v>
      </c>
    </row>
    <row r="60" spans="2:20" x14ac:dyDescent="0.4">
      <c r="C60" s="80"/>
      <c r="D60" s="80"/>
      <c r="E60" s="80"/>
      <c r="F60" s="80"/>
      <c r="G60" s="80"/>
      <c r="H60" s="80"/>
      <c r="I60" s="81"/>
      <c r="J60" s="81"/>
      <c r="K60" s="81"/>
      <c r="L60" s="18"/>
    </row>
    <row r="61" spans="2:20" x14ac:dyDescent="0.4">
      <c r="C61" s="80"/>
      <c r="D61" s="80"/>
      <c r="E61" s="80"/>
      <c r="F61" s="80"/>
      <c r="G61" s="80"/>
      <c r="H61" s="80"/>
      <c r="I61" s="81"/>
      <c r="J61" s="81"/>
      <c r="K61" s="81"/>
      <c r="L61" s="18"/>
    </row>
    <row r="62" spans="2:20" x14ac:dyDescent="0.4">
      <c r="C62" s="80"/>
      <c r="D62" s="80"/>
      <c r="E62" s="80"/>
      <c r="F62" s="80"/>
      <c r="G62" s="80"/>
      <c r="H62" s="80"/>
      <c r="I62" s="81"/>
      <c r="J62" s="81"/>
      <c r="K62" s="81"/>
      <c r="L62" s="18"/>
    </row>
    <row r="63" spans="2:20" s="8" customFormat="1" ht="18" x14ac:dyDescent="0.55000000000000004">
      <c r="B63" s="7"/>
      <c r="C63" s="8" t="s">
        <v>1</v>
      </c>
      <c r="I63" s="9"/>
      <c r="J63" s="9"/>
      <c r="K63" s="9"/>
      <c r="L63" s="18"/>
      <c r="N63" s="11"/>
      <c r="O63" s="11"/>
      <c r="P63" s="11"/>
      <c r="Q63" s="11"/>
      <c r="R63" s="11"/>
      <c r="S63" s="11"/>
      <c r="T63" s="11"/>
    </row>
    <row r="64" spans="2:20" x14ac:dyDescent="0.4">
      <c r="I64" s="12"/>
      <c r="J64" s="12"/>
      <c r="K64" s="12"/>
      <c r="L64" s="18"/>
    </row>
    <row r="65" spans="2:12" x14ac:dyDescent="0.4">
      <c r="C65" s="13"/>
      <c r="D65" s="14" t="s">
        <v>77</v>
      </c>
      <c r="E65" s="15"/>
      <c r="F65" s="15"/>
      <c r="G65" s="15"/>
      <c r="H65" s="15"/>
      <c r="I65" s="16" t="s">
        <v>3</v>
      </c>
      <c r="J65" s="82">
        <v>46022</v>
      </c>
      <c r="K65" s="82">
        <v>45657</v>
      </c>
      <c r="L65" s="18"/>
    </row>
    <row r="66" spans="2:12" x14ac:dyDescent="0.4">
      <c r="I66" s="19"/>
      <c r="J66" s="20"/>
      <c r="K66" s="20"/>
      <c r="L66" s="18"/>
    </row>
    <row r="67" spans="2:12" ht="16.5" customHeight="1" x14ac:dyDescent="0.4">
      <c r="B67" s="1">
        <v>2</v>
      </c>
      <c r="C67" s="22"/>
      <c r="D67" s="23" t="s">
        <v>78</v>
      </c>
      <c r="E67" s="24"/>
      <c r="F67" s="24"/>
      <c r="G67" s="24"/>
      <c r="H67" s="24"/>
      <c r="I67" s="25"/>
      <c r="J67" s="26">
        <v>42966180</v>
      </c>
      <c r="K67" s="26">
        <v>40630348</v>
      </c>
      <c r="L67" s="18">
        <f t="shared" ref="L67:L130" si="2">+IF(AND(J67="",K67=""),"T",IF(ABS(J67)+ABS(K67)&lt;&gt;0,1,0))</f>
        <v>1</v>
      </c>
    </row>
    <row r="68" spans="2:12" ht="5.25" customHeight="1" x14ac:dyDescent="0.4">
      <c r="C68" s="83"/>
      <c r="D68" s="66"/>
      <c r="E68" s="84"/>
      <c r="F68" s="84"/>
      <c r="G68" s="84"/>
      <c r="H68" s="85"/>
      <c r="I68" s="86"/>
      <c r="J68" s="87"/>
      <c r="K68" s="87"/>
      <c r="L68" s="18" t="str">
        <f t="shared" si="2"/>
        <v>T</v>
      </c>
    </row>
    <row r="69" spans="2:12" x14ac:dyDescent="0.4">
      <c r="B69" s="1" t="s">
        <v>79</v>
      </c>
      <c r="C69" s="32"/>
      <c r="D69" s="6" t="s">
        <v>80</v>
      </c>
      <c r="E69" s="6"/>
      <c r="F69" s="80"/>
      <c r="H69" s="29"/>
      <c r="I69" s="45"/>
      <c r="J69" s="34">
        <v>42903431</v>
      </c>
      <c r="K69" s="34">
        <v>40482613</v>
      </c>
      <c r="L69" s="18">
        <f t="shared" si="2"/>
        <v>1</v>
      </c>
    </row>
    <row r="70" spans="2:12" x14ac:dyDescent="0.4">
      <c r="B70" s="1" t="s">
        <v>81</v>
      </c>
      <c r="C70" s="28"/>
      <c r="D70" s="88" t="s">
        <v>82</v>
      </c>
      <c r="E70" s="62" t="s">
        <v>83</v>
      </c>
      <c r="F70" s="6"/>
      <c r="H70" s="29"/>
      <c r="I70" s="45" t="s">
        <v>84</v>
      </c>
      <c r="J70" s="34">
        <v>612028</v>
      </c>
      <c r="K70" s="34">
        <v>612028</v>
      </c>
      <c r="L70" s="18">
        <f t="shared" si="2"/>
        <v>1</v>
      </c>
    </row>
    <row r="71" spans="2:12" x14ac:dyDescent="0.4">
      <c r="B71" s="1" t="s">
        <v>85</v>
      </c>
      <c r="C71" s="28"/>
      <c r="E71" s="35" t="s">
        <v>10</v>
      </c>
      <c r="F71" s="3" t="s">
        <v>86</v>
      </c>
      <c r="H71" s="29"/>
      <c r="I71" s="36"/>
      <c r="J71" s="37">
        <v>612028</v>
      </c>
      <c r="K71" s="37">
        <v>612028</v>
      </c>
      <c r="L71" s="18">
        <f t="shared" si="2"/>
        <v>1</v>
      </c>
    </row>
    <row r="72" spans="2:12" s="5" customFormat="1" hidden="1" x14ac:dyDescent="0.4">
      <c r="B72" s="1" t="s">
        <v>87</v>
      </c>
      <c r="C72" s="69"/>
      <c r="E72" s="1" t="s">
        <v>13</v>
      </c>
      <c r="F72" s="5" t="s">
        <v>88</v>
      </c>
      <c r="H72" s="39"/>
      <c r="I72" s="40"/>
      <c r="J72" s="41">
        <v>0</v>
      </c>
      <c r="K72" s="41">
        <v>0</v>
      </c>
      <c r="L72" s="18">
        <f t="shared" si="2"/>
        <v>0</v>
      </c>
    </row>
    <row r="73" spans="2:12" x14ac:dyDescent="0.4">
      <c r="B73" s="1" t="s">
        <v>89</v>
      </c>
      <c r="C73" s="28"/>
      <c r="D73" s="88" t="s">
        <v>90</v>
      </c>
      <c r="E73" s="62" t="s">
        <v>91</v>
      </c>
      <c r="F73" s="6"/>
      <c r="H73" s="29"/>
      <c r="I73" s="45" t="s">
        <v>92</v>
      </c>
      <c r="J73" s="34">
        <v>26605298</v>
      </c>
      <c r="K73" s="34">
        <v>26605298</v>
      </c>
      <c r="L73" s="18">
        <f t="shared" si="2"/>
        <v>1</v>
      </c>
    </row>
    <row r="74" spans="2:12" x14ac:dyDescent="0.4">
      <c r="B74" s="1" t="s">
        <v>93</v>
      </c>
      <c r="C74" s="28"/>
      <c r="D74" s="88" t="s">
        <v>94</v>
      </c>
      <c r="E74" s="62" t="s">
        <v>95</v>
      </c>
      <c r="F74" s="6"/>
      <c r="H74" s="29"/>
      <c r="I74" s="45" t="s">
        <v>92</v>
      </c>
      <c r="J74" s="34">
        <v>13536123</v>
      </c>
      <c r="K74" s="34">
        <v>10731163</v>
      </c>
      <c r="L74" s="18">
        <f t="shared" si="2"/>
        <v>1</v>
      </c>
    </row>
    <row r="75" spans="2:12" s="5" customFormat="1" hidden="1" x14ac:dyDescent="0.4">
      <c r="B75" s="1" t="s">
        <v>85</v>
      </c>
      <c r="C75" s="69"/>
      <c r="E75" s="1" t="s">
        <v>10</v>
      </c>
      <c r="F75" s="5" t="s">
        <v>96</v>
      </c>
      <c r="H75" s="39"/>
      <c r="I75" s="40"/>
      <c r="J75" s="41">
        <v>0</v>
      </c>
      <c r="K75" s="41">
        <v>0</v>
      </c>
      <c r="L75" s="18">
        <f t="shared" si="2"/>
        <v>0</v>
      </c>
    </row>
    <row r="76" spans="2:12" s="5" customFormat="1" hidden="1" x14ac:dyDescent="0.4">
      <c r="B76" s="1" t="s">
        <v>87</v>
      </c>
      <c r="C76" s="69"/>
      <c r="E76" s="1" t="s">
        <v>13</v>
      </c>
      <c r="F76" s="5" t="s">
        <v>97</v>
      </c>
      <c r="H76" s="39"/>
      <c r="I76" s="40"/>
      <c r="J76" s="41">
        <v>0</v>
      </c>
      <c r="K76" s="41">
        <v>0</v>
      </c>
      <c r="L76" s="18">
        <f t="shared" si="2"/>
        <v>0</v>
      </c>
    </row>
    <row r="77" spans="2:12" x14ac:dyDescent="0.4">
      <c r="B77" s="1" t="s">
        <v>98</v>
      </c>
      <c r="C77" s="28"/>
      <c r="E77" s="35" t="s">
        <v>16</v>
      </c>
      <c r="F77" s="3" t="s">
        <v>99</v>
      </c>
      <c r="H77" s="29"/>
      <c r="I77" s="36"/>
      <c r="J77" s="37">
        <v>13536123</v>
      </c>
      <c r="K77" s="37">
        <v>10731163</v>
      </c>
      <c r="L77" s="18">
        <f t="shared" si="2"/>
        <v>1</v>
      </c>
    </row>
    <row r="78" spans="2:12" x14ac:dyDescent="0.4">
      <c r="B78" s="1" t="s">
        <v>100</v>
      </c>
      <c r="C78" s="28"/>
      <c r="D78" s="88" t="s">
        <v>101</v>
      </c>
      <c r="E78" s="62" t="s">
        <v>102</v>
      </c>
      <c r="F78" s="6"/>
      <c r="H78" s="29"/>
      <c r="I78" s="45" t="s">
        <v>103</v>
      </c>
      <c r="J78" s="34">
        <v>-269044</v>
      </c>
      <c r="K78" s="34">
        <v>-271636</v>
      </c>
      <c r="L78" s="18">
        <f t="shared" si="2"/>
        <v>1</v>
      </c>
    </row>
    <row r="79" spans="2:12" s="5" customFormat="1" hidden="1" x14ac:dyDescent="0.4">
      <c r="B79" s="1" t="s">
        <v>104</v>
      </c>
      <c r="C79" s="69"/>
      <c r="D79" s="89" t="s">
        <v>105</v>
      </c>
      <c r="E79" s="90" t="s">
        <v>106</v>
      </c>
      <c r="F79" s="47"/>
      <c r="H79" s="39"/>
      <c r="I79" s="48"/>
      <c r="J79" s="49">
        <v>0</v>
      </c>
      <c r="K79" s="49">
        <v>0</v>
      </c>
      <c r="L79" s="18">
        <f t="shared" si="2"/>
        <v>0</v>
      </c>
    </row>
    <row r="80" spans="2:12" x14ac:dyDescent="0.4">
      <c r="B80" s="1" t="s">
        <v>107</v>
      </c>
      <c r="C80" s="28"/>
      <c r="D80" s="88" t="s">
        <v>108</v>
      </c>
      <c r="E80" s="62" t="s">
        <v>109</v>
      </c>
      <c r="I80" s="45"/>
      <c r="J80" s="34">
        <v>2419026</v>
      </c>
      <c r="K80" s="34">
        <v>2805760</v>
      </c>
      <c r="L80" s="18">
        <f t="shared" si="2"/>
        <v>1</v>
      </c>
    </row>
    <row r="81" spans="2:24" s="5" customFormat="1" hidden="1" x14ac:dyDescent="0.4">
      <c r="B81" s="1" t="s">
        <v>110</v>
      </c>
      <c r="C81" s="69"/>
      <c r="D81" s="89" t="s">
        <v>111</v>
      </c>
      <c r="E81" s="90" t="s">
        <v>112</v>
      </c>
      <c r="I81" s="48"/>
      <c r="J81" s="49">
        <v>0</v>
      </c>
      <c r="K81" s="49">
        <v>0</v>
      </c>
      <c r="L81" s="18">
        <f t="shared" si="2"/>
        <v>0</v>
      </c>
    </row>
    <row r="82" spans="2:24" s="5" customFormat="1" hidden="1" x14ac:dyDescent="0.4">
      <c r="B82" s="1" t="s">
        <v>113</v>
      </c>
      <c r="C82" s="69"/>
      <c r="D82" s="89" t="s">
        <v>114</v>
      </c>
      <c r="E82" s="90" t="s">
        <v>115</v>
      </c>
      <c r="H82" s="39"/>
      <c r="I82" s="48"/>
      <c r="J82" s="49">
        <v>0</v>
      </c>
      <c r="K82" s="49">
        <v>0</v>
      </c>
      <c r="L82" s="18">
        <f t="shared" si="2"/>
        <v>0</v>
      </c>
    </row>
    <row r="83" spans="2:24" ht="6" customHeight="1" x14ac:dyDescent="0.4">
      <c r="C83" s="28"/>
      <c r="D83" s="88"/>
      <c r="E83" s="62"/>
      <c r="H83" s="29"/>
      <c r="I83" s="45"/>
      <c r="J83" s="34"/>
      <c r="K83" s="34"/>
      <c r="L83" s="18" t="str">
        <f t="shared" si="2"/>
        <v>T</v>
      </c>
    </row>
    <row r="84" spans="2:24" x14ac:dyDescent="0.4">
      <c r="B84" s="1" t="s">
        <v>116</v>
      </c>
      <c r="C84" s="28"/>
      <c r="D84" s="62" t="s">
        <v>117</v>
      </c>
      <c r="E84" s="62"/>
      <c r="H84" s="29"/>
      <c r="I84" s="45"/>
      <c r="J84" s="34">
        <v>3135</v>
      </c>
      <c r="K84" s="34">
        <v>100554</v>
      </c>
      <c r="L84" s="18">
        <f t="shared" si="2"/>
        <v>1</v>
      </c>
    </row>
    <row r="85" spans="2:24" s="5" customFormat="1" hidden="1" x14ac:dyDescent="0.4">
      <c r="B85" s="1" t="s">
        <v>118</v>
      </c>
      <c r="C85" s="69"/>
      <c r="D85" s="89" t="s">
        <v>82</v>
      </c>
      <c r="E85" s="90" t="s">
        <v>119</v>
      </c>
      <c r="H85" s="39"/>
      <c r="I85" s="48"/>
      <c r="J85" s="41">
        <v>0</v>
      </c>
      <c r="K85" s="41">
        <v>0</v>
      </c>
      <c r="L85" s="18">
        <f t="shared" si="2"/>
        <v>0</v>
      </c>
    </row>
    <row r="86" spans="2:24" x14ac:dyDescent="0.4">
      <c r="B86" s="1" t="s">
        <v>120</v>
      </c>
      <c r="C86" s="32"/>
      <c r="D86" s="88" t="s">
        <v>90</v>
      </c>
      <c r="E86" s="62" t="s">
        <v>121</v>
      </c>
      <c r="H86" s="29"/>
      <c r="I86" s="45"/>
      <c r="J86" s="37">
        <v>-47867</v>
      </c>
      <c r="K86" s="37">
        <v>-47867</v>
      </c>
      <c r="L86" s="18">
        <f t="shared" si="2"/>
        <v>1</v>
      </c>
    </row>
    <row r="87" spans="2:24" x14ac:dyDescent="0.4">
      <c r="B87" s="1" t="s">
        <v>122</v>
      </c>
      <c r="C87" s="32"/>
      <c r="D87" s="88" t="s">
        <v>94</v>
      </c>
      <c r="E87" s="62" t="s">
        <v>123</v>
      </c>
      <c r="H87" s="29"/>
      <c r="I87" s="45"/>
      <c r="J87" s="37">
        <v>51002</v>
      </c>
      <c r="K87" s="37">
        <v>148421</v>
      </c>
      <c r="L87" s="18">
        <f t="shared" si="2"/>
        <v>1</v>
      </c>
    </row>
    <row r="88" spans="2:24" ht="6" customHeight="1" x14ac:dyDescent="0.4">
      <c r="C88" s="28"/>
      <c r="D88" s="88"/>
      <c r="E88" s="62"/>
      <c r="H88" s="29"/>
      <c r="I88" s="45"/>
      <c r="J88" s="34"/>
      <c r="K88" s="34"/>
      <c r="L88" s="18" t="str">
        <f t="shared" si="2"/>
        <v>T</v>
      </c>
    </row>
    <row r="89" spans="2:24" x14ac:dyDescent="0.4">
      <c r="B89" s="1" t="s">
        <v>124</v>
      </c>
      <c r="C89" s="28"/>
      <c r="D89" s="6" t="s">
        <v>125</v>
      </c>
      <c r="E89" s="62"/>
      <c r="H89" s="29"/>
      <c r="I89" s="45">
        <v>19</v>
      </c>
      <c r="J89" s="34">
        <v>41256</v>
      </c>
      <c r="K89" s="34">
        <v>28286</v>
      </c>
      <c r="L89" s="18">
        <f t="shared" si="2"/>
        <v>1</v>
      </c>
    </row>
    <row r="90" spans="2:24" ht="6" customHeight="1" x14ac:dyDescent="0.4">
      <c r="C90" s="28"/>
      <c r="D90" s="88"/>
      <c r="E90" s="62"/>
      <c r="H90" s="29"/>
      <c r="I90" s="45"/>
      <c r="J90" s="34"/>
      <c r="K90" s="34"/>
      <c r="L90" s="18" t="str">
        <f t="shared" si="2"/>
        <v>T</v>
      </c>
    </row>
    <row r="91" spans="2:24" x14ac:dyDescent="0.4">
      <c r="B91" s="1" t="s">
        <v>126</v>
      </c>
      <c r="C91" s="32"/>
      <c r="D91" s="6" t="s">
        <v>127</v>
      </c>
      <c r="E91" s="62"/>
      <c r="H91" s="29"/>
      <c r="I91" s="45">
        <v>7</v>
      </c>
      <c r="J91" s="34">
        <v>18358</v>
      </c>
      <c r="K91" s="34">
        <v>18895</v>
      </c>
      <c r="L91" s="18">
        <f t="shared" si="2"/>
        <v>1</v>
      </c>
      <c r="N91" s="27"/>
      <c r="U91" s="56"/>
    </row>
    <row r="92" spans="2:24" ht="6" customHeight="1" x14ac:dyDescent="0.4">
      <c r="C92" s="91"/>
      <c r="D92" s="92"/>
      <c r="E92" s="58"/>
      <c r="F92" s="58"/>
      <c r="G92" s="58"/>
      <c r="H92" s="59"/>
      <c r="I92" s="60"/>
      <c r="J92" s="61"/>
      <c r="K92" s="61"/>
      <c r="L92" s="18" t="str">
        <f t="shared" si="2"/>
        <v>T</v>
      </c>
    </row>
    <row r="93" spans="2:24" x14ac:dyDescent="0.4">
      <c r="I93" s="54"/>
      <c r="J93" s="63"/>
      <c r="K93" s="63"/>
      <c r="L93" s="18" t="str">
        <f t="shared" si="2"/>
        <v>T</v>
      </c>
    </row>
    <row r="94" spans="2:24" s="6" customFormat="1" ht="16.5" customHeight="1" x14ac:dyDescent="0.4">
      <c r="B94" s="1" t="s">
        <v>128</v>
      </c>
      <c r="C94" s="93"/>
      <c r="D94" s="23" t="s">
        <v>129</v>
      </c>
      <c r="E94" s="23"/>
      <c r="F94" s="23"/>
      <c r="G94" s="23"/>
      <c r="H94" s="23"/>
      <c r="I94" s="64"/>
      <c r="J94" s="26">
        <v>7893562</v>
      </c>
      <c r="K94" s="26">
        <v>9982622</v>
      </c>
      <c r="L94" s="18">
        <f t="shared" si="2"/>
        <v>1</v>
      </c>
      <c r="N94" s="47"/>
      <c r="O94" s="47"/>
      <c r="P94" s="47"/>
      <c r="Q94" s="47"/>
      <c r="R94" s="47"/>
      <c r="S94" s="47"/>
      <c r="T94" s="47"/>
    </row>
    <row r="95" spans="2:24" ht="6" customHeight="1" x14ac:dyDescent="0.4">
      <c r="C95" s="65"/>
      <c r="D95" s="66"/>
      <c r="E95" s="66"/>
      <c r="F95" s="66"/>
      <c r="G95" s="66"/>
      <c r="H95" s="67"/>
      <c r="I95" s="94"/>
      <c r="J95" s="31"/>
      <c r="K95" s="31"/>
      <c r="L95" s="18" t="str">
        <f t="shared" si="2"/>
        <v>T</v>
      </c>
    </row>
    <row r="96" spans="2:24" s="47" customFormat="1" hidden="1" x14ac:dyDescent="0.4">
      <c r="B96" s="1" t="s">
        <v>130</v>
      </c>
      <c r="C96" s="95"/>
      <c r="D96" s="47" t="s">
        <v>131</v>
      </c>
      <c r="H96" s="96"/>
      <c r="I96" s="97"/>
      <c r="J96" s="49">
        <v>0</v>
      </c>
      <c r="K96" s="49">
        <v>0</v>
      </c>
      <c r="L96" s="18">
        <f t="shared" si="2"/>
        <v>0</v>
      </c>
      <c r="X96" s="98"/>
    </row>
    <row r="97" spans="2:24" s="5" customFormat="1" ht="6" customHeight="1" x14ac:dyDescent="0.4">
      <c r="B97" s="1"/>
      <c r="C97" s="69"/>
      <c r="H97" s="39"/>
      <c r="I97" s="51"/>
      <c r="J97" s="41"/>
      <c r="K97" s="41"/>
      <c r="L97" s="18" t="str">
        <f t="shared" si="2"/>
        <v>T</v>
      </c>
    </row>
    <row r="98" spans="2:24" s="6" customFormat="1" x14ac:dyDescent="0.4">
      <c r="B98" s="1" t="s">
        <v>132</v>
      </c>
      <c r="C98" s="32"/>
      <c r="D98" s="6" t="s">
        <v>133</v>
      </c>
      <c r="H98" s="99"/>
      <c r="I98" s="45"/>
      <c r="J98" s="34">
        <v>2095759</v>
      </c>
      <c r="K98" s="34">
        <v>5609244</v>
      </c>
      <c r="L98" s="18">
        <f t="shared" si="2"/>
        <v>1</v>
      </c>
      <c r="N98" s="47"/>
      <c r="O98" s="47"/>
      <c r="P98" s="98"/>
      <c r="Q98" s="98"/>
      <c r="R98" s="98"/>
      <c r="S98" s="47"/>
      <c r="T98" s="47"/>
      <c r="W98" s="35"/>
      <c r="X98" s="100"/>
    </row>
    <row r="99" spans="2:24" s="5" customFormat="1" hidden="1" x14ac:dyDescent="0.4">
      <c r="B99" s="1" t="s">
        <v>134</v>
      </c>
      <c r="C99" s="69"/>
      <c r="D99" s="1" t="s">
        <v>10</v>
      </c>
      <c r="E99" s="101" t="s">
        <v>135</v>
      </c>
      <c r="H99" s="39"/>
      <c r="I99" s="40"/>
      <c r="J99" s="41">
        <v>0</v>
      </c>
      <c r="K99" s="41">
        <v>0</v>
      </c>
      <c r="L99" s="18">
        <f t="shared" si="2"/>
        <v>0</v>
      </c>
    </row>
    <row r="100" spans="2:24" x14ac:dyDescent="0.4">
      <c r="B100" s="1" t="s">
        <v>136</v>
      </c>
      <c r="C100" s="28"/>
      <c r="D100" s="35" t="s">
        <v>13</v>
      </c>
      <c r="E100" s="102" t="s">
        <v>137</v>
      </c>
      <c r="H100" s="29"/>
      <c r="I100" s="36" t="s">
        <v>43</v>
      </c>
      <c r="J100" s="37">
        <v>1346800</v>
      </c>
      <c r="K100" s="37">
        <v>5494123</v>
      </c>
      <c r="L100" s="18">
        <f t="shared" si="2"/>
        <v>1</v>
      </c>
      <c r="P100" s="27"/>
      <c r="Q100" s="27"/>
      <c r="R100" s="27"/>
      <c r="S100" s="71"/>
      <c r="W100" s="35"/>
      <c r="X100" s="100"/>
    </row>
    <row r="101" spans="2:24" x14ac:dyDescent="0.4">
      <c r="B101" s="1" t="s">
        <v>138</v>
      </c>
      <c r="C101" s="28"/>
      <c r="D101" s="35" t="s">
        <v>16</v>
      </c>
      <c r="E101" s="102" t="s">
        <v>139</v>
      </c>
      <c r="H101" s="29"/>
      <c r="I101" s="36" t="s">
        <v>140</v>
      </c>
      <c r="J101" s="37">
        <v>348119</v>
      </c>
      <c r="K101" s="37">
        <v>114281</v>
      </c>
      <c r="L101" s="18">
        <f t="shared" si="2"/>
        <v>1</v>
      </c>
      <c r="P101" s="27"/>
      <c r="Q101" s="27"/>
      <c r="R101" s="27"/>
      <c r="X101" s="100"/>
    </row>
    <row r="102" spans="2:24" x14ac:dyDescent="0.4">
      <c r="B102" s="1" t="s">
        <v>141</v>
      </c>
      <c r="C102" s="28"/>
      <c r="D102" s="35" t="s">
        <v>19</v>
      </c>
      <c r="E102" s="102" t="s">
        <v>142</v>
      </c>
      <c r="H102" s="29"/>
      <c r="I102" s="36" t="str">
        <f>+I100</f>
        <v>12.1</v>
      </c>
      <c r="J102" s="37">
        <v>400840</v>
      </c>
      <c r="K102" s="37">
        <v>840</v>
      </c>
      <c r="L102" s="18">
        <f t="shared" si="2"/>
        <v>1</v>
      </c>
      <c r="X102" s="100"/>
    </row>
    <row r="103" spans="2:24" ht="6" customHeight="1" x14ac:dyDescent="0.4">
      <c r="C103" s="32"/>
      <c r="D103" s="80"/>
      <c r="E103" s="62"/>
      <c r="F103" s="6"/>
      <c r="G103" s="6"/>
      <c r="H103" s="99"/>
      <c r="I103" s="103"/>
      <c r="J103" s="34"/>
      <c r="K103" s="34"/>
      <c r="L103" s="18" t="str">
        <f t="shared" si="2"/>
        <v>T</v>
      </c>
    </row>
    <row r="104" spans="2:24" s="6" customFormat="1" x14ac:dyDescent="0.4">
      <c r="B104" s="1" t="s">
        <v>143</v>
      </c>
      <c r="C104" s="32"/>
      <c r="D104" s="62" t="s">
        <v>144</v>
      </c>
      <c r="H104" s="99"/>
      <c r="I104" s="45" t="s">
        <v>32</v>
      </c>
      <c r="J104" s="34">
        <v>5053906</v>
      </c>
      <c r="K104" s="34">
        <v>4019104</v>
      </c>
      <c r="L104" s="18">
        <f t="shared" si="2"/>
        <v>1</v>
      </c>
      <c r="N104" s="47"/>
      <c r="O104" s="47"/>
      <c r="P104" s="47"/>
      <c r="Q104" s="47"/>
      <c r="R104" s="47"/>
      <c r="S104" s="47"/>
      <c r="T104" s="47"/>
    </row>
    <row r="105" spans="2:24" s="5" customFormat="1" hidden="1" x14ac:dyDescent="0.4">
      <c r="B105" s="1" t="s">
        <v>145</v>
      </c>
      <c r="C105" s="95"/>
      <c r="D105" s="1" t="s">
        <v>10</v>
      </c>
      <c r="E105" s="101" t="s">
        <v>146</v>
      </c>
      <c r="F105" s="47"/>
      <c r="G105" s="47"/>
      <c r="H105" s="96"/>
      <c r="I105" s="48"/>
      <c r="J105" s="49">
        <v>0</v>
      </c>
      <c r="K105" s="49">
        <v>0</v>
      </c>
      <c r="L105" s="18">
        <f t="shared" si="2"/>
        <v>0</v>
      </c>
    </row>
    <row r="106" spans="2:24" x14ac:dyDescent="0.4">
      <c r="B106" s="1" t="s">
        <v>145</v>
      </c>
      <c r="C106" s="28"/>
      <c r="D106" s="35" t="s">
        <v>13</v>
      </c>
      <c r="E106" s="102" t="s">
        <v>147</v>
      </c>
      <c r="H106" s="29"/>
      <c r="I106" s="72"/>
      <c r="J106" s="37">
        <v>5053906</v>
      </c>
      <c r="K106" s="37">
        <v>4019104</v>
      </c>
      <c r="L106" s="18">
        <f t="shared" si="2"/>
        <v>1</v>
      </c>
      <c r="U106" s="56"/>
    </row>
    <row r="107" spans="2:24" ht="6" customHeight="1" x14ac:dyDescent="0.4">
      <c r="C107" s="32"/>
      <c r="D107" s="62"/>
      <c r="E107" s="6"/>
      <c r="F107" s="6"/>
      <c r="G107" s="6"/>
      <c r="H107" s="99"/>
      <c r="I107" s="45"/>
      <c r="J107" s="34"/>
      <c r="K107" s="34"/>
      <c r="L107" s="18" t="str">
        <f t="shared" si="2"/>
        <v>T</v>
      </c>
    </row>
    <row r="108" spans="2:24" s="6" customFormat="1" x14ac:dyDescent="0.4">
      <c r="B108" s="1" t="s">
        <v>148</v>
      </c>
      <c r="C108" s="32"/>
      <c r="D108" s="62" t="s">
        <v>149</v>
      </c>
      <c r="H108" s="99"/>
      <c r="I108" s="45" t="s">
        <v>46</v>
      </c>
      <c r="J108" s="34">
        <v>743897</v>
      </c>
      <c r="K108" s="34">
        <v>354274</v>
      </c>
      <c r="L108" s="18">
        <f t="shared" si="2"/>
        <v>1</v>
      </c>
      <c r="N108" s="47"/>
      <c r="O108" s="47"/>
      <c r="P108" s="47"/>
      <c r="Q108" s="47"/>
      <c r="R108" s="47"/>
      <c r="S108" s="47"/>
      <c r="T108" s="47"/>
    </row>
    <row r="109" spans="2:24" s="5" customFormat="1" ht="6" customHeight="1" x14ac:dyDescent="0.4">
      <c r="B109" s="1"/>
      <c r="C109" s="95"/>
      <c r="D109" s="90"/>
      <c r="E109" s="47"/>
      <c r="F109" s="47"/>
      <c r="G109" s="47"/>
      <c r="H109" s="96"/>
      <c r="I109" s="48"/>
      <c r="J109" s="49"/>
      <c r="K109" s="49"/>
      <c r="L109" s="18" t="str">
        <f t="shared" si="2"/>
        <v>T</v>
      </c>
    </row>
    <row r="110" spans="2:24" s="47" customFormat="1" hidden="1" x14ac:dyDescent="0.4">
      <c r="B110" s="1" t="s">
        <v>150</v>
      </c>
      <c r="C110" s="95"/>
      <c r="D110" s="90" t="s">
        <v>151</v>
      </c>
      <c r="H110" s="96"/>
      <c r="I110" s="48"/>
      <c r="J110" s="49">
        <v>0</v>
      </c>
      <c r="K110" s="49">
        <v>0</v>
      </c>
      <c r="L110" s="18">
        <f t="shared" si="2"/>
        <v>0</v>
      </c>
    </row>
    <row r="111" spans="2:24" s="5" customFormat="1" ht="6" customHeight="1" x14ac:dyDescent="0.4">
      <c r="B111" s="1"/>
      <c r="C111" s="95"/>
      <c r="D111" s="90"/>
      <c r="E111" s="47"/>
      <c r="F111" s="47"/>
      <c r="G111" s="47"/>
      <c r="H111" s="96"/>
      <c r="I111" s="48"/>
      <c r="J111" s="49"/>
      <c r="K111" s="49"/>
      <c r="L111" s="18" t="str">
        <f t="shared" si="2"/>
        <v>T</v>
      </c>
    </row>
    <row r="112" spans="2:24" s="47" customFormat="1" hidden="1" x14ac:dyDescent="0.4">
      <c r="B112" s="1" t="s">
        <v>152</v>
      </c>
      <c r="C112" s="95"/>
      <c r="D112" s="90" t="s">
        <v>153</v>
      </c>
      <c r="H112" s="96"/>
      <c r="I112" s="48"/>
      <c r="J112" s="49">
        <v>0</v>
      </c>
      <c r="K112" s="49">
        <v>0</v>
      </c>
      <c r="L112" s="18">
        <f t="shared" si="2"/>
        <v>0</v>
      </c>
    </row>
    <row r="113" spans="2:16" s="5" customFormat="1" ht="6" customHeight="1" x14ac:dyDescent="0.4">
      <c r="B113" s="1"/>
      <c r="C113" s="95"/>
      <c r="D113" s="90"/>
      <c r="E113" s="47"/>
      <c r="F113" s="47"/>
      <c r="G113" s="47"/>
      <c r="H113" s="96"/>
      <c r="I113" s="48"/>
      <c r="J113" s="49"/>
      <c r="K113" s="49"/>
      <c r="L113" s="18" t="str">
        <f t="shared" si="2"/>
        <v>T</v>
      </c>
    </row>
    <row r="114" spans="2:16" s="47" customFormat="1" hidden="1" x14ac:dyDescent="0.4">
      <c r="B114" s="1" t="s">
        <v>154</v>
      </c>
      <c r="C114" s="95"/>
      <c r="D114" s="90" t="s">
        <v>155</v>
      </c>
      <c r="H114" s="96"/>
      <c r="I114" s="48"/>
      <c r="J114" s="49">
        <v>0</v>
      </c>
      <c r="K114" s="49">
        <v>0</v>
      </c>
      <c r="L114" s="18">
        <f t="shared" si="2"/>
        <v>0</v>
      </c>
    </row>
    <row r="115" spans="2:16" ht="6" customHeight="1" x14ac:dyDescent="0.4">
      <c r="C115" s="104"/>
      <c r="D115" s="105"/>
      <c r="E115" s="106"/>
      <c r="F115" s="106"/>
      <c r="G115" s="106"/>
      <c r="H115" s="107"/>
      <c r="I115" s="108"/>
      <c r="J115" s="109"/>
      <c r="K115" s="109"/>
      <c r="L115" s="18" t="str">
        <f t="shared" si="2"/>
        <v>T</v>
      </c>
    </row>
    <row r="116" spans="2:16" x14ac:dyDescent="0.4">
      <c r="I116" s="110"/>
      <c r="J116" s="63"/>
      <c r="K116" s="63"/>
      <c r="L116" s="18" t="str">
        <f t="shared" si="2"/>
        <v>T</v>
      </c>
    </row>
    <row r="117" spans="2:16" ht="16.5" customHeight="1" x14ac:dyDescent="0.4">
      <c r="B117" s="1" t="s">
        <v>156</v>
      </c>
      <c r="C117" s="22"/>
      <c r="D117" s="23" t="s">
        <v>157</v>
      </c>
      <c r="E117" s="24"/>
      <c r="F117" s="24"/>
      <c r="G117" s="24"/>
      <c r="H117" s="24"/>
      <c r="I117" s="111"/>
      <c r="J117" s="26">
        <v>22957302</v>
      </c>
      <c r="K117" s="26">
        <v>19069001</v>
      </c>
      <c r="L117" s="18">
        <f t="shared" si="2"/>
        <v>1</v>
      </c>
    </row>
    <row r="118" spans="2:16" ht="6" customHeight="1" x14ac:dyDescent="0.4">
      <c r="C118" s="65"/>
      <c r="D118" s="66"/>
      <c r="E118" s="66"/>
      <c r="F118" s="66"/>
      <c r="G118" s="66"/>
      <c r="H118" s="67"/>
      <c r="I118" s="68"/>
      <c r="J118" s="31"/>
      <c r="K118" s="31"/>
      <c r="L118" s="18" t="str">
        <f t="shared" si="2"/>
        <v>T</v>
      </c>
    </row>
    <row r="119" spans="2:16" s="5" customFormat="1" ht="12.75" hidden="1" customHeight="1" x14ac:dyDescent="0.4">
      <c r="B119" s="1" t="s">
        <v>158</v>
      </c>
      <c r="C119" s="69"/>
      <c r="D119" s="47" t="s">
        <v>159</v>
      </c>
      <c r="H119" s="39"/>
      <c r="I119" s="40"/>
      <c r="J119" s="49">
        <v>0</v>
      </c>
      <c r="K119" s="49">
        <v>0</v>
      </c>
      <c r="L119" s="18">
        <f t="shared" si="2"/>
        <v>0</v>
      </c>
    </row>
    <row r="120" spans="2:16" s="5" customFormat="1" ht="6" customHeight="1" x14ac:dyDescent="0.4">
      <c r="B120" s="1"/>
      <c r="C120" s="69"/>
      <c r="D120" s="47"/>
      <c r="H120" s="39"/>
      <c r="I120" s="40"/>
      <c r="J120" s="41"/>
      <c r="K120" s="41"/>
      <c r="L120" s="18" t="str">
        <f t="shared" si="2"/>
        <v>T</v>
      </c>
    </row>
    <row r="121" spans="2:16" ht="12.75" customHeight="1" x14ac:dyDescent="0.4">
      <c r="B121" s="1" t="s">
        <v>160</v>
      </c>
      <c r="C121" s="28"/>
      <c r="D121" s="6" t="s">
        <v>161</v>
      </c>
      <c r="H121" s="29"/>
      <c r="I121" s="45">
        <v>17</v>
      </c>
      <c r="J121" s="34">
        <v>2600</v>
      </c>
      <c r="K121" s="34">
        <v>2600</v>
      </c>
      <c r="L121" s="18">
        <f t="shared" si="2"/>
        <v>1</v>
      </c>
      <c r="P121" s="71"/>
    </row>
    <row r="122" spans="2:16" s="5" customFormat="1" ht="12.75" hidden="1" customHeight="1" x14ac:dyDescent="0.4">
      <c r="B122" s="1" t="s">
        <v>162</v>
      </c>
      <c r="C122" s="69"/>
      <c r="D122" s="1" t="s">
        <v>10</v>
      </c>
      <c r="E122" s="5" t="s">
        <v>163</v>
      </c>
      <c r="H122" s="39"/>
      <c r="I122" s="40"/>
      <c r="J122" s="41">
        <v>0</v>
      </c>
      <c r="K122" s="41">
        <v>0</v>
      </c>
      <c r="L122" s="18">
        <f t="shared" si="2"/>
        <v>0</v>
      </c>
    </row>
    <row r="123" spans="2:16" ht="12.75" customHeight="1" x14ac:dyDescent="0.4">
      <c r="B123" s="1" t="s">
        <v>164</v>
      </c>
      <c r="C123" s="28"/>
      <c r="D123" s="35" t="s">
        <v>13</v>
      </c>
      <c r="E123" s="3" t="s">
        <v>165</v>
      </c>
      <c r="H123" s="29"/>
      <c r="I123" s="36"/>
      <c r="J123" s="37">
        <v>2600</v>
      </c>
      <c r="K123" s="37">
        <v>2600</v>
      </c>
      <c r="L123" s="18">
        <f t="shared" si="2"/>
        <v>1</v>
      </c>
      <c r="P123" s="71"/>
    </row>
    <row r="124" spans="2:16" ht="6" customHeight="1" x14ac:dyDescent="0.4">
      <c r="C124" s="28"/>
      <c r="D124" s="6"/>
      <c r="H124" s="29"/>
      <c r="I124" s="36"/>
      <c r="J124" s="37"/>
      <c r="K124" s="37"/>
      <c r="L124" s="18" t="str">
        <f t="shared" si="2"/>
        <v>T</v>
      </c>
    </row>
    <row r="125" spans="2:16" ht="12.75" customHeight="1" x14ac:dyDescent="0.4">
      <c r="B125" s="1" t="s">
        <v>166</v>
      </c>
      <c r="C125" s="28"/>
      <c r="D125" s="6" t="s">
        <v>167</v>
      </c>
      <c r="H125" s="29"/>
      <c r="I125" s="45"/>
      <c r="J125" s="34">
        <v>4948457</v>
      </c>
      <c r="K125" s="34">
        <v>5211676</v>
      </c>
      <c r="L125" s="18">
        <f t="shared" si="2"/>
        <v>1</v>
      </c>
      <c r="P125" s="71"/>
    </row>
    <row r="126" spans="2:16" s="5" customFormat="1" ht="12.75" hidden="1" customHeight="1" x14ac:dyDescent="0.4">
      <c r="B126" s="1" t="s">
        <v>168</v>
      </c>
      <c r="C126" s="69"/>
      <c r="D126" s="1" t="s">
        <v>10</v>
      </c>
      <c r="E126" s="101" t="s">
        <v>135</v>
      </c>
      <c r="H126" s="39"/>
      <c r="I126" s="40"/>
      <c r="J126" s="41">
        <v>0</v>
      </c>
      <c r="K126" s="41">
        <v>0</v>
      </c>
      <c r="L126" s="18">
        <f t="shared" si="2"/>
        <v>0</v>
      </c>
    </row>
    <row r="127" spans="2:16" ht="12.75" customHeight="1" x14ac:dyDescent="0.4">
      <c r="B127" s="1" t="s">
        <v>169</v>
      </c>
      <c r="C127" s="28"/>
      <c r="D127" s="35" t="s">
        <v>13</v>
      </c>
      <c r="E127" s="3" t="s">
        <v>137</v>
      </c>
      <c r="H127" s="29"/>
      <c r="I127" s="36" t="str">
        <f>+I100</f>
        <v>12.1</v>
      </c>
      <c r="J127" s="37">
        <v>4148409</v>
      </c>
      <c r="K127" s="52">
        <v>4092023</v>
      </c>
      <c r="L127" s="18">
        <f t="shared" si="2"/>
        <v>1</v>
      </c>
      <c r="P127" s="71"/>
    </row>
    <row r="128" spans="2:16" ht="12.75" customHeight="1" x14ac:dyDescent="0.4">
      <c r="B128" s="1" t="s">
        <v>170</v>
      </c>
      <c r="C128" s="28"/>
      <c r="D128" s="35" t="s">
        <v>16</v>
      </c>
      <c r="E128" s="3" t="s">
        <v>139</v>
      </c>
      <c r="H128" s="29"/>
      <c r="I128" s="36" t="str">
        <f>+I101</f>
        <v>11.1 y 12.1</v>
      </c>
      <c r="J128" s="37">
        <v>149701</v>
      </c>
      <c r="K128" s="37">
        <v>597071</v>
      </c>
      <c r="L128" s="18">
        <f t="shared" si="2"/>
        <v>1</v>
      </c>
    </row>
    <row r="129" spans="2:23" ht="12.75" customHeight="1" x14ac:dyDescent="0.4">
      <c r="B129" s="1" t="s">
        <v>171</v>
      </c>
      <c r="C129" s="28"/>
      <c r="D129" s="35" t="s">
        <v>19</v>
      </c>
      <c r="E129" s="3" t="s">
        <v>142</v>
      </c>
      <c r="H129" s="29"/>
      <c r="I129" s="36" t="str">
        <f>+I102</f>
        <v>12.1</v>
      </c>
      <c r="J129" s="37">
        <v>650347</v>
      </c>
      <c r="K129" s="37">
        <v>522582</v>
      </c>
      <c r="L129" s="18">
        <f t="shared" si="2"/>
        <v>1</v>
      </c>
    </row>
    <row r="130" spans="2:23" ht="6" customHeight="1" x14ac:dyDescent="0.4">
      <c r="C130" s="28"/>
      <c r="D130" s="110"/>
      <c r="H130" s="29"/>
      <c r="I130" s="36"/>
      <c r="J130" s="37"/>
      <c r="K130" s="37"/>
      <c r="L130" s="18" t="str">
        <f t="shared" si="2"/>
        <v>T</v>
      </c>
    </row>
    <row r="131" spans="2:23" ht="12.75" customHeight="1" x14ac:dyDescent="0.4">
      <c r="B131" s="1" t="s">
        <v>172</v>
      </c>
      <c r="C131" s="28"/>
      <c r="D131" s="62" t="s">
        <v>173</v>
      </c>
      <c r="E131" s="102"/>
      <c r="H131" s="29"/>
      <c r="I131" s="45" t="str">
        <f>+I104</f>
        <v>12.1 y 23.c</v>
      </c>
      <c r="J131" s="34">
        <v>5059425</v>
      </c>
      <c r="K131" s="34">
        <v>2971628</v>
      </c>
      <c r="L131" s="18">
        <f t="shared" ref="L131" si="3">+IF(AND(J131="",K131=""),"T",IF(ABS(J131)+ABS(K131)&lt;&gt;0,1,0))</f>
        <v>1</v>
      </c>
    </row>
    <row r="132" spans="2:23" ht="12.75" customHeight="1" x14ac:dyDescent="0.4">
      <c r="B132" s="1" t="s">
        <v>174</v>
      </c>
      <c r="C132" s="28"/>
      <c r="D132" s="35" t="s">
        <v>13</v>
      </c>
      <c r="E132" s="102" t="s">
        <v>147</v>
      </c>
      <c r="H132" s="29"/>
      <c r="I132" s="36"/>
      <c r="J132" s="37">
        <v>5059425</v>
      </c>
      <c r="K132" s="37">
        <v>2971628</v>
      </c>
      <c r="L132" s="18">
        <f>+IF(AND(J132="",K132=""),"T",IF(ABS(J132)+ABS(K132)&lt;&gt;0,1,0))</f>
        <v>1</v>
      </c>
    </row>
    <row r="133" spans="2:23" ht="6" customHeight="1" x14ac:dyDescent="0.4">
      <c r="C133" s="28"/>
      <c r="D133" s="110"/>
      <c r="E133" s="102"/>
      <c r="H133" s="29"/>
      <c r="I133" s="36"/>
      <c r="J133" s="37"/>
      <c r="K133" s="37"/>
      <c r="L133" s="18" t="str">
        <f>+IF(AND(J133="",K133=""),"T",IF(ABS(J133)+ABS(K133)&lt;&gt;0,1,0))</f>
        <v>T</v>
      </c>
    </row>
    <row r="134" spans="2:23" ht="12.75" customHeight="1" x14ac:dyDescent="0.4">
      <c r="B134" s="1" t="s">
        <v>175</v>
      </c>
      <c r="C134" s="28"/>
      <c r="D134" s="62" t="s">
        <v>176</v>
      </c>
      <c r="E134" s="6"/>
      <c r="H134" s="29"/>
      <c r="I134" s="45"/>
      <c r="J134" s="34">
        <v>12946820</v>
      </c>
      <c r="K134" s="34">
        <v>10883097</v>
      </c>
      <c r="L134" s="18">
        <f t="shared" ref="L134:L144" si="4">+IF(AND(J134="",K134=""),"T",IF(ABS(J134)+ABS(K134)&lt;&gt;0,1,0))</f>
        <v>1</v>
      </c>
      <c r="N134" s="27"/>
    </row>
    <row r="135" spans="2:23" x14ac:dyDescent="0.4">
      <c r="B135" s="1" t="s">
        <v>177</v>
      </c>
      <c r="C135" s="28"/>
      <c r="D135" s="35" t="s">
        <v>10</v>
      </c>
      <c r="E135" s="102" t="s">
        <v>178</v>
      </c>
      <c r="H135" s="29"/>
      <c r="I135" s="36" t="str">
        <f>+I129</f>
        <v>12.1</v>
      </c>
      <c r="J135" s="37">
        <v>11078569</v>
      </c>
      <c r="K135" s="37">
        <v>9834657</v>
      </c>
      <c r="L135" s="18">
        <f t="shared" si="4"/>
        <v>1</v>
      </c>
      <c r="V135" s="112"/>
      <c r="W135" s="113"/>
    </row>
    <row r="136" spans="2:23" ht="13.15" customHeight="1" x14ac:dyDescent="0.4">
      <c r="B136" s="1" t="s">
        <v>179</v>
      </c>
      <c r="C136" s="28"/>
      <c r="D136" s="35" t="s">
        <v>16</v>
      </c>
      <c r="E136" s="102" t="s">
        <v>180</v>
      </c>
      <c r="H136" s="29"/>
      <c r="I136" s="36"/>
      <c r="J136" s="37">
        <v>210436</v>
      </c>
      <c r="K136" s="37">
        <v>6861</v>
      </c>
      <c r="L136" s="18">
        <f t="shared" si="4"/>
        <v>1</v>
      </c>
    </row>
    <row r="137" spans="2:23" ht="12.75" customHeight="1" x14ac:dyDescent="0.4">
      <c r="B137" s="1" t="s">
        <v>181</v>
      </c>
      <c r="C137" s="28"/>
      <c r="D137" s="35" t="s">
        <v>19</v>
      </c>
      <c r="E137" s="102" t="s">
        <v>182</v>
      </c>
      <c r="H137" s="29"/>
      <c r="I137" s="36"/>
      <c r="J137" s="37">
        <v>1657815</v>
      </c>
      <c r="K137" s="37">
        <v>1041579</v>
      </c>
      <c r="L137" s="18">
        <f t="shared" si="4"/>
        <v>1</v>
      </c>
    </row>
    <row r="138" spans="2:23" s="5" customFormat="1" ht="6" customHeight="1" x14ac:dyDescent="0.4">
      <c r="B138" s="1"/>
      <c r="C138" s="95"/>
      <c r="D138" s="90"/>
      <c r="E138" s="47"/>
      <c r="F138" s="47"/>
      <c r="G138" s="47"/>
      <c r="H138" s="96"/>
      <c r="I138" s="97"/>
      <c r="J138" s="49"/>
      <c r="K138" s="49"/>
      <c r="L138" s="18" t="str">
        <f t="shared" si="4"/>
        <v>T</v>
      </c>
    </row>
    <row r="139" spans="2:23" s="47" customFormat="1" ht="12.75" hidden="1" customHeight="1" x14ac:dyDescent="0.4">
      <c r="B139" s="1" t="s">
        <v>183</v>
      </c>
      <c r="C139" s="95"/>
      <c r="D139" s="90" t="s">
        <v>73</v>
      </c>
      <c r="H139" s="96"/>
      <c r="I139" s="97"/>
      <c r="J139" s="49">
        <v>0</v>
      </c>
      <c r="K139" s="49">
        <v>0</v>
      </c>
      <c r="L139" s="18">
        <f t="shared" si="4"/>
        <v>0</v>
      </c>
    </row>
    <row r="140" spans="2:23" s="5" customFormat="1" ht="6" customHeight="1" x14ac:dyDescent="0.4">
      <c r="B140" s="1"/>
      <c r="C140" s="95"/>
      <c r="D140" s="90"/>
      <c r="E140" s="47"/>
      <c r="F140" s="47"/>
      <c r="G140" s="47"/>
      <c r="H140" s="96"/>
      <c r="I140" s="97"/>
      <c r="J140" s="49"/>
      <c r="K140" s="49"/>
      <c r="L140" s="18" t="str">
        <f t="shared" si="4"/>
        <v>T</v>
      </c>
    </row>
    <row r="141" spans="2:23" s="47" customFormat="1" ht="12.75" hidden="1" customHeight="1" x14ac:dyDescent="0.4">
      <c r="B141" s="1" t="s">
        <v>184</v>
      </c>
      <c r="C141" s="95"/>
      <c r="D141" s="90" t="s">
        <v>185</v>
      </c>
      <c r="H141" s="96"/>
      <c r="I141" s="48"/>
      <c r="J141" s="49">
        <v>0</v>
      </c>
      <c r="K141" s="49">
        <v>0</v>
      </c>
      <c r="L141" s="18">
        <f t="shared" si="4"/>
        <v>0</v>
      </c>
    </row>
    <row r="142" spans="2:23" ht="6" customHeight="1" x14ac:dyDescent="0.4">
      <c r="C142" s="114"/>
      <c r="D142" s="115"/>
      <c r="E142" s="116"/>
      <c r="F142" s="75"/>
      <c r="G142" s="75"/>
      <c r="H142" s="76"/>
      <c r="I142" s="117"/>
      <c r="J142" s="109"/>
      <c r="K142" s="109"/>
      <c r="L142" s="18" t="str">
        <f t="shared" si="4"/>
        <v>T</v>
      </c>
    </row>
    <row r="143" spans="2:23" ht="12" customHeight="1" thickBot="1" x14ac:dyDescent="0.45">
      <c r="J143" s="63"/>
      <c r="K143" s="63"/>
      <c r="L143" s="18" t="str">
        <f t="shared" si="4"/>
        <v>T</v>
      </c>
    </row>
    <row r="144" spans="2:23" ht="13.5" thickBot="1" x14ac:dyDescent="0.45">
      <c r="C144" s="224" t="s">
        <v>186</v>
      </c>
      <c r="D144" s="225"/>
      <c r="E144" s="225"/>
      <c r="F144" s="225"/>
      <c r="G144" s="225"/>
      <c r="H144" s="225"/>
      <c r="I144" s="226"/>
      <c r="J144" s="79">
        <v>73817044</v>
      </c>
      <c r="K144" s="79">
        <v>69681971</v>
      </c>
      <c r="L144" s="18">
        <f t="shared" si="4"/>
        <v>1</v>
      </c>
      <c r="N144" s="71"/>
    </row>
    <row r="145" spans="2:14" x14ac:dyDescent="0.4">
      <c r="C145" s="118"/>
      <c r="D145" s="118"/>
      <c r="E145" s="118"/>
      <c r="F145" s="118"/>
      <c r="G145" s="118"/>
      <c r="H145" s="118"/>
      <c r="I145" s="118"/>
      <c r="J145" s="119"/>
      <c r="K145" s="119"/>
      <c r="L145" s="18"/>
      <c r="N145" s="71"/>
    </row>
    <row r="146" spans="2:14" s="5" customFormat="1" hidden="1" x14ac:dyDescent="0.4">
      <c r="B146" s="1"/>
      <c r="I146" s="120"/>
      <c r="J146" s="120">
        <v>0</v>
      </c>
      <c r="K146" s="120">
        <v>0</v>
      </c>
    </row>
    <row r="147" spans="2:14" s="5" customFormat="1" hidden="1" x14ac:dyDescent="0.4">
      <c r="B147" s="1"/>
      <c r="I147" s="120"/>
      <c r="J147" s="120">
        <v>2756687</v>
      </c>
      <c r="K147" s="120">
        <v>5889398</v>
      </c>
    </row>
    <row r="148" spans="2:14" s="5" customFormat="1" hidden="1" x14ac:dyDescent="0.4">
      <c r="B148" s="1"/>
      <c r="I148" s="120"/>
      <c r="J148" s="120"/>
      <c r="K148" s="120"/>
    </row>
    <row r="149" spans="2:14" s="5" customFormat="1" hidden="1" x14ac:dyDescent="0.4">
      <c r="B149" s="1"/>
      <c r="F149" s="121"/>
      <c r="G149" s="122" t="s">
        <v>187</v>
      </c>
      <c r="H149" s="121"/>
      <c r="I149" s="121"/>
      <c r="J149" s="123">
        <v>9237317</v>
      </c>
      <c r="K149" s="123"/>
      <c r="L149" s="124"/>
      <c r="M149" s="124">
        <f>+J149</f>
        <v>9237317</v>
      </c>
    </row>
    <row r="150" spans="2:14" s="5" customFormat="1" hidden="1" x14ac:dyDescent="0.4">
      <c r="B150" s="1"/>
      <c r="F150" s="121"/>
      <c r="G150" s="122" t="s">
        <v>188</v>
      </c>
      <c r="H150" s="121"/>
      <c r="I150" s="121"/>
      <c r="J150" s="123">
        <v>12427821</v>
      </c>
      <c r="K150" s="123"/>
      <c r="L150" s="124"/>
      <c r="M150" s="124">
        <f>+J125+J98-J56</f>
        <v>2314490</v>
      </c>
    </row>
    <row r="151" spans="2:14" s="5" customFormat="1" hidden="1" x14ac:dyDescent="0.4">
      <c r="B151" s="1"/>
      <c r="F151" s="121"/>
      <c r="G151" s="122" t="s">
        <v>189</v>
      </c>
      <c r="H151" s="121"/>
      <c r="I151" s="121"/>
      <c r="J151" s="123">
        <v>1.3453929317354811</v>
      </c>
      <c r="K151" s="123"/>
      <c r="L151" s="124"/>
      <c r="M151" s="124"/>
    </row>
    <row r="152" spans="2:14" s="5" customFormat="1" hidden="1" x14ac:dyDescent="0.4">
      <c r="B152" s="1"/>
      <c r="F152" s="121"/>
      <c r="G152" s="122" t="s">
        <v>190</v>
      </c>
      <c r="H152" s="121"/>
      <c r="I152" s="121"/>
      <c r="J152" s="123">
        <v>-45.363687705030742</v>
      </c>
      <c r="K152" s="123"/>
      <c r="L152" s="124"/>
      <c r="M152" s="124"/>
    </row>
    <row r="153" spans="2:14" s="5" customFormat="1" hidden="1" x14ac:dyDescent="0.4">
      <c r="B153" s="1"/>
      <c r="F153" s="121"/>
      <c r="G153" s="122" t="s">
        <v>191</v>
      </c>
      <c r="H153" s="121"/>
      <c r="I153" s="121"/>
      <c r="J153" s="125">
        <v>42966180</v>
      </c>
      <c r="K153" s="125"/>
      <c r="L153" s="124"/>
      <c r="M153" s="124"/>
    </row>
    <row r="154" spans="2:14" s="5" customFormat="1" hidden="1" x14ac:dyDescent="0.4">
      <c r="B154" s="1"/>
      <c r="F154" s="121"/>
      <c r="G154" s="122" t="s">
        <v>192</v>
      </c>
      <c r="H154" s="121"/>
      <c r="I154" s="121"/>
      <c r="J154" s="125">
        <v>4729726</v>
      </c>
      <c r="K154" s="125"/>
      <c r="L154" s="124"/>
      <c r="M154" s="124"/>
    </row>
    <row r="155" spans="2:14" s="5" customFormat="1" hidden="1" x14ac:dyDescent="0.4">
      <c r="B155" s="1"/>
      <c r="F155" s="121"/>
      <c r="G155" s="122" t="s">
        <v>193</v>
      </c>
      <c r="H155" s="121"/>
      <c r="I155" s="121"/>
      <c r="J155" s="123">
        <v>2180771.9699999997</v>
      </c>
      <c r="K155" s="123"/>
      <c r="L155" s="124"/>
      <c r="M155" s="124"/>
    </row>
    <row r="156" spans="2:14" s="5" customFormat="1" hidden="1" x14ac:dyDescent="0.4">
      <c r="B156" s="1"/>
      <c r="F156" s="121"/>
      <c r="G156" s="122" t="s">
        <v>194</v>
      </c>
      <c r="H156" s="121"/>
      <c r="I156" s="121"/>
      <c r="J156" s="123">
        <v>6286000</v>
      </c>
      <c r="K156" s="123"/>
      <c r="L156" s="124"/>
      <c r="M156" s="124"/>
    </row>
    <row r="157" spans="2:14" s="5" customFormat="1" hidden="1" x14ac:dyDescent="0.4">
      <c r="B157" s="1"/>
      <c r="F157" s="121"/>
      <c r="G157" s="122" t="s">
        <v>195</v>
      </c>
      <c r="H157" s="121"/>
      <c r="I157" s="121"/>
      <c r="J157" s="123">
        <v>0</v>
      </c>
      <c r="K157" s="123"/>
      <c r="L157" s="124"/>
      <c r="M157" s="124"/>
    </row>
    <row r="158" spans="2:14" s="5" customFormat="1" hidden="1" x14ac:dyDescent="0.4">
      <c r="B158" s="1"/>
      <c r="F158" s="121"/>
      <c r="G158" s="121"/>
      <c r="H158" s="121"/>
      <c r="I158" s="121"/>
      <c r="J158" s="126"/>
      <c r="K158" s="126"/>
      <c r="L158" s="124"/>
      <c r="M158" s="124"/>
    </row>
    <row r="159" spans="2:14" s="5" customFormat="1" hidden="1" x14ac:dyDescent="0.4">
      <c r="B159" s="1"/>
      <c r="F159" s="121"/>
      <c r="G159" s="121"/>
      <c r="H159" s="121"/>
      <c r="I159" s="121"/>
      <c r="J159" s="126"/>
      <c r="K159" s="126"/>
      <c r="L159" s="124"/>
      <c r="M159" s="124"/>
    </row>
    <row r="160" spans="2:14" s="5" customFormat="1" hidden="1" x14ac:dyDescent="0.4">
      <c r="B160" s="1"/>
      <c r="F160" s="121"/>
      <c r="G160" s="121"/>
      <c r="H160" s="121"/>
      <c r="I160" s="121"/>
      <c r="J160" s="126"/>
      <c r="K160" s="126"/>
      <c r="L160" s="124"/>
      <c r="M160" s="124"/>
    </row>
    <row r="161" spans="2:13" s="5" customFormat="1" hidden="1" x14ac:dyDescent="0.4">
      <c r="B161" s="1"/>
      <c r="F161" s="121"/>
      <c r="G161" s="127" t="s">
        <v>196</v>
      </c>
      <c r="H161" s="127"/>
      <c r="I161" s="127"/>
      <c r="J161" s="128">
        <v>7991124.561999999</v>
      </c>
      <c r="K161" s="128"/>
      <c r="L161" s="129"/>
      <c r="M161" s="129"/>
    </row>
    <row r="162" spans="2:13" s="5" customFormat="1" hidden="1" x14ac:dyDescent="0.4">
      <c r="B162" s="1"/>
      <c r="F162" s="121" t="s">
        <v>197</v>
      </c>
      <c r="G162" s="121" t="s">
        <v>198</v>
      </c>
      <c r="H162" s="121"/>
      <c r="I162" s="121"/>
      <c r="J162" s="130">
        <v>2708090</v>
      </c>
      <c r="K162" s="123"/>
      <c r="L162" s="124"/>
      <c r="M162" s="124"/>
    </row>
    <row r="163" spans="2:13" s="5" customFormat="1" hidden="1" x14ac:dyDescent="0.4">
      <c r="B163" s="1"/>
      <c r="F163" s="121" t="s">
        <v>199</v>
      </c>
      <c r="G163" s="121" t="s">
        <v>200</v>
      </c>
      <c r="H163" s="121"/>
      <c r="I163" s="121"/>
      <c r="J163" s="130">
        <v>67813</v>
      </c>
      <c r="K163" s="123"/>
      <c r="L163" s="124"/>
      <c r="M163" s="124"/>
    </row>
    <row r="164" spans="2:13" s="5" customFormat="1" hidden="1" x14ac:dyDescent="0.4">
      <c r="B164" s="1"/>
      <c r="F164" s="121" t="s">
        <v>201</v>
      </c>
      <c r="G164" s="121" t="s">
        <v>202</v>
      </c>
      <c r="H164" s="121"/>
      <c r="I164" s="121"/>
      <c r="J164" s="130">
        <v>-1841323.4680000013</v>
      </c>
      <c r="K164" s="123"/>
      <c r="L164" s="124"/>
      <c r="M164" s="124"/>
    </row>
    <row r="165" spans="2:13" s="5" customFormat="1" hidden="1" x14ac:dyDescent="0.4">
      <c r="B165" s="1"/>
      <c r="F165" s="121" t="s">
        <v>203</v>
      </c>
      <c r="G165" s="121" t="s">
        <v>204</v>
      </c>
      <c r="H165" s="121"/>
      <c r="I165" s="121"/>
      <c r="J165" s="130">
        <v>0</v>
      </c>
      <c r="K165" s="123"/>
      <c r="L165" s="124"/>
      <c r="M165" s="124"/>
    </row>
    <row r="166" spans="2:13" s="5" customFormat="1" hidden="1" x14ac:dyDescent="0.4">
      <c r="B166" s="1"/>
      <c r="F166" s="121" t="s">
        <v>205</v>
      </c>
      <c r="G166" s="121" t="s">
        <v>206</v>
      </c>
      <c r="H166" s="121"/>
      <c r="I166" s="121"/>
      <c r="J166" s="130">
        <v>0</v>
      </c>
      <c r="K166" s="123"/>
      <c r="L166" s="124"/>
      <c r="M166" s="124"/>
    </row>
    <row r="167" spans="2:13" s="5" customFormat="1" hidden="1" x14ac:dyDescent="0.4">
      <c r="B167" s="1"/>
      <c r="F167" s="121" t="s">
        <v>207</v>
      </c>
      <c r="G167" s="121" t="s">
        <v>208</v>
      </c>
      <c r="H167" s="121"/>
      <c r="I167" s="121"/>
      <c r="J167" s="130">
        <v>-2180771.9699999997</v>
      </c>
      <c r="K167" s="123"/>
      <c r="L167" s="124"/>
      <c r="M167" s="124"/>
    </row>
    <row r="168" spans="2:13" s="5" customFormat="1" hidden="1" x14ac:dyDescent="0.4">
      <c r="B168" s="1"/>
      <c r="F168" s="121" t="s">
        <v>209</v>
      </c>
      <c r="G168" s="121" t="s">
        <v>210</v>
      </c>
      <c r="H168" s="121"/>
      <c r="I168" s="121"/>
      <c r="J168" s="130">
        <v>0</v>
      </c>
      <c r="K168" s="123"/>
      <c r="L168" s="124"/>
      <c r="M168" s="124"/>
    </row>
    <row r="169" spans="2:13" s="5" customFormat="1" hidden="1" x14ac:dyDescent="0.4">
      <c r="B169" s="1"/>
      <c r="I169" s="78"/>
      <c r="J169" s="78"/>
      <c r="K169" s="78"/>
    </row>
    <row r="170" spans="2:13" s="5" customFormat="1" hidden="1" x14ac:dyDescent="0.4">
      <c r="B170" s="1"/>
      <c r="I170" s="78"/>
      <c r="J170" s="78"/>
      <c r="K170" s="78"/>
    </row>
    <row r="171" spans="2:13" s="5" customFormat="1" hidden="1" x14ac:dyDescent="0.4">
      <c r="B171" s="1"/>
      <c r="G171" s="5" t="s">
        <v>211</v>
      </c>
      <c r="I171" s="78"/>
      <c r="J171" s="130">
        <v>-1803078.01</v>
      </c>
      <c r="K171" s="78"/>
    </row>
    <row r="172" spans="2:13" s="5" customFormat="1" hidden="1" x14ac:dyDescent="0.4">
      <c r="B172" s="1"/>
      <c r="G172" s="131" t="s">
        <v>83</v>
      </c>
      <c r="I172" s="78"/>
      <c r="J172" s="130">
        <v>-1564000</v>
      </c>
      <c r="K172" s="78"/>
    </row>
    <row r="173" spans="2:13" s="5" customFormat="1" hidden="1" x14ac:dyDescent="0.4">
      <c r="B173" s="1"/>
      <c r="G173" s="131" t="s">
        <v>212</v>
      </c>
      <c r="I173" s="78"/>
      <c r="J173" s="130">
        <v>-239078.01</v>
      </c>
      <c r="K173" s="78"/>
    </row>
    <row r="174" spans="2:13" s="5" customFormat="1" hidden="1" x14ac:dyDescent="0.4">
      <c r="B174" s="1"/>
      <c r="I174" s="78"/>
      <c r="J174" s="78"/>
      <c r="K174" s="78"/>
    </row>
    <row r="175" spans="2:13" s="5" customFormat="1" hidden="1" x14ac:dyDescent="0.4">
      <c r="B175" s="1"/>
      <c r="G175" s="5" t="s">
        <v>213</v>
      </c>
      <c r="I175" s="78"/>
      <c r="J175" s="130">
        <v>6188046.5519999992</v>
      </c>
      <c r="K175" s="78"/>
    </row>
    <row r="176" spans="2:13" s="5" customFormat="1" hidden="1" x14ac:dyDescent="0.4">
      <c r="B176" s="1"/>
      <c r="I176" s="78"/>
      <c r="J176" s="78"/>
      <c r="K176" s="78"/>
    </row>
    <row r="177" spans="10:11" x14ac:dyDescent="0.4">
      <c r="J177" s="63">
        <v>0</v>
      </c>
      <c r="K177" s="63">
        <v>0</v>
      </c>
    </row>
  </sheetData>
  <autoFilter ref="L6:L144" xr:uid="{8E9E260F-7831-425F-81E7-6CCDBD9A918B}">
    <filterColumn colId="0">
      <filters blank="1">
        <filter val="1"/>
        <filter val="T"/>
      </filters>
    </filterColumn>
  </autoFilter>
  <mergeCells count="2">
    <mergeCell ref="C59:I59"/>
    <mergeCell ref="C144:I144"/>
  </mergeCells>
  <pageMargins left="0.25" right="0.25" top="0.75" bottom="0.75" header="0.3" footer="0.3"/>
  <pageSetup paperSize="9" fitToHeight="0" orientation="portrait" r:id="rId1"/>
  <headerFooter alignWithMargins="0"/>
  <rowBreaks count="2" manualBreakCount="2">
    <brk id="61" min="2" max="10" man="1"/>
    <brk id="145" min="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062EB-4952-4960-A9EB-C01C6606E8DF}">
  <sheetPr filterMode="1">
    <pageSetUpPr fitToPage="1"/>
  </sheetPr>
  <dimension ref="A2:XFD129"/>
  <sheetViews>
    <sheetView showGridLines="0" zoomScale="94" zoomScaleNormal="100" workbookViewId="0"/>
  </sheetViews>
  <sheetFormatPr baseColWidth="10" defaultColWidth="11.73046875" defaultRowHeight="13.15" x14ac:dyDescent="0.4"/>
  <cols>
    <col min="1" max="1" width="3.59765625" style="54" customWidth="1"/>
    <col min="2" max="2" width="7.73046875" style="132" hidden="1" customWidth="1"/>
    <col min="3" max="3" width="2" style="54" customWidth="1"/>
    <col min="4" max="4" width="4.1328125" style="54" customWidth="1"/>
    <col min="5" max="5" width="15" style="54" customWidth="1"/>
    <col min="6" max="6" width="15.1328125" style="54" customWidth="1"/>
    <col min="7" max="7" width="9.265625" style="54" customWidth="1"/>
    <col min="8" max="8" width="18.59765625" style="54" customWidth="1"/>
    <col min="9" max="9" width="13" style="54" customWidth="1"/>
    <col min="10" max="11" width="15.73046875" style="54" customWidth="1"/>
    <col min="12" max="12" width="5.73046875" style="54" hidden="1" customWidth="1"/>
    <col min="13" max="16384" width="11.73046875" style="54"/>
  </cols>
  <sheetData>
    <row r="2" spans="2:14" x14ac:dyDescent="0.4">
      <c r="C2" s="2" t="str">
        <f>+BS!C2</f>
        <v>GRIÑO ECOLOGIC, S.A. Y SOCIEDADES DEPENDIENTES</v>
      </c>
    </row>
    <row r="3" spans="2:14" s="3" customFormat="1" x14ac:dyDescent="0.4">
      <c r="B3" s="1"/>
      <c r="I3" s="12"/>
      <c r="J3" s="133"/>
      <c r="K3" s="134"/>
    </row>
    <row r="4" spans="2:14" s="8" customFormat="1" ht="18" x14ac:dyDescent="0.55000000000000004">
      <c r="B4" s="135"/>
      <c r="C4" s="8" t="s">
        <v>214</v>
      </c>
      <c r="I4" s="9"/>
      <c r="J4" s="136"/>
      <c r="K4" s="136"/>
    </row>
    <row r="5" spans="2:14" ht="12" customHeight="1" x14ac:dyDescent="0.4">
      <c r="C5" s="3"/>
    </row>
    <row r="6" spans="2:14" ht="2.1" customHeight="1" x14ac:dyDescent="0.55000000000000004">
      <c r="C6" s="137"/>
      <c r="D6" s="137"/>
      <c r="E6" s="137"/>
      <c r="F6" s="137"/>
      <c r="G6" s="137"/>
      <c r="H6" s="137"/>
      <c r="I6" s="138" t="s">
        <v>215</v>
      </c>
      <c r="J6" s="138" t="s">
        <v>216</v>
      </c>
      <c r="K6" s="138" t="s">
        <v>216</v>
      </c>
    </row>
    <row r="7" spans="2:14" ht="12" customHeight="1" x14ac:dyDescent="0.4">
      <c r="C7" s="139"/>
      <c r="D7" s="140"/>
      <c r="E7" s="140"/>
      <c r="F7" s="140"/>
      <c r="G7" s="140"/>
      <c r="H7" s="140"/>
      <c r="I7" s="141" t="s">
        <v>3</v>
      </c>
      <c r="J7" s="142" t="s">
        <v>217</v>
      </c>
      <c r="K7" s="143" t="s">
        <v>218</v>
      </c>
      <c r="L7" s="144" t="s">
        <v>4</v>
      </c>
    </row>
    <row r="8" spans="2:14" x14ac:dyDescent="0.4">
      <c r="E8" s="134"/>
      <c r="F8" s="134"/>
      <c r="G8" s="134"/>
      <c r="H8" s="134"/>
      <c r="L8" s="144" t="str">
        <f t="shared" ref="L8:L70" si="0">+IF(AND(J8="",K8=""),"T",IF(ABS(J8)+ABS(K8)&lt;&gt;0,1,0))</f>
        <v>T</v>
      </c>
    </row>
    <row r="9" spans="2:14" ht="6" customHeight="1" x14ac:dyDescent="0.4">
      <c r="C9" s="145"/>
      <c r="D9" s="146"/>
      <c r="E9" s="147"/>
      <c r="F9" s="147"/>
      <c r="G9" s="147"/>
      <c r="H9" s="148"/>
      <c r="I9" s="94"/>
      <c r="J9" s="94"/>
      <c r="K9" s="94"/>
      <c r="L9" s="144" t="str">
        <f t="shared" si="0"/>
        <v>T</v>
      </c>
    </row>
    <row r="10" spans="2:14" ht="14.25" x14ac:dyDescent="0.45">
      <c r="C10" s="149"/>
      <c r="D10" s="150" t="s">
        <v>219</v>
      </c>
      <c r="E10" s="134"/>
      <c r="F10" s="134"/>
      <c r="G10" s="134"/>
      <c r="H10" s="151"/>
      <c r="I10" s="36"/>
      <c r="J10" s="72"/>
      <c r="K10" s="72"/>
      <c r="L10" s="144" t="str">
        <f t="shared" si="0"/>
        <v>T</v>
      </c>
    </row>
    <row r="11" spans="2:14" ht="6" customHeight="1" x14ac:dyDescent="0.4">
      <c r="C11" s="152"/>
      <c r="H11" s="153"/>
      <c r="I11" s="36"/>
      <c r="J11" s="72"/>
      <c r="K11" s="72"/>
      <c r="L11" s="144" t="str">
        <f t="shared" si="0"/>
        <v>T</v>
      </c>
    </row>
    <row r="12" spans="2:14" x14ac:dyDescent="0.4">
      <c r="B12" s="132" t="s">
        <v>220</v>
      </c>
      <c r="C12" s="154"/>
      <c r="D12" s="155" t="s">
        <v>221</v>
      </c>
      <c r="F12" s="155"/>
      <c r="H12" s="153"/>
      <c r="I12" s="45" t="s">
        <v>222</v>
      </c>
      <c r="J12" s="156">
        <v>74054923</v>
      </c>
      <c r="K12" s="156">
        <v>68264994</v>
      </c>
      <c r="L12" s="144">
        <f t="shared" si="0"/>
        <v>1</v>
      </c>
      <c r="N12" s="157"/>
    </row>
    <row r="13" spans="2:14" x14ac:dyDescent="0.4">
      <c r="B13" s="132" t="s">
        <v>223</v>
      </c>
      <c r="C13" s="158"/>
      <c r="D13" s="159" t="s">
        <v>224</v>
      </c>
      <c r="E13" s="54" t="s">
        <v>225</v>
      </c>
      <c r="H13" s="153"/>
      <c r="I13" s="36"/>
      <c r="J13" s="160">
        <v>5039495</v>
      </c>
      <c r="K13" s="160">
        <v>4554390</v>
      </c>
      <c r="L13" s="144">
        <f t="shared" si="0"/>
        <v>1</v>
      </c>
      <c r="N13" s="161"/>
    </row>
    <row r="14" spans="2:14" x14ac:dyDescent="0.4">
      <c r="B14" s="132" t="s">
        <v>226</v>
      </c>
      <c r="C14" s="158"/>
      <c r="D14" s="159" t="s">
        <v>227</v>
      </c>
      <c r="E14" s="54" t="s">
        <v>228</v>
      </c>
      <c r="H14" s="153"/>
      <c r="I14" s="36"/>
      <c r="J14" s="160">
        <v>69015428</v>
      </c>
      <c r="K14" s="160">
        <v>63710604</v>
      </c>
      <c r="L14" s="144">
        <f t="shared" si="0"/>
        <v>1</v>
      </c>
    </row>
    <row r="15" spans="2:14" ht="6" customHeight="1" x14ac:dyDescent="0.4">
      <c r="C15" s="158"/>
      <c r="D15" s="159"/>
      <c r="H15" s="153"/>
      <c r="I15" s="36"/>
      <c r="J15" s="160"/>
      <c r="K15" s="30"/>
      <c r="L15" s="144" t="str">
        <f t="shared" si="0"/>
        <v>T</v>
      </c>
    </row>
    <row r="16" spans="2:14" x14ac:dyDescent="0.4">
      <c r="B16" s="132" t="s">
        <v>229</v>
      </c>
      <c r="C16" s="154"/>
      <c r="D16" s="155" t="s">
        <v>230</v>
      </c>
      <c r="H16" s="153"/>
      <c r="I16" s="45"/>
      <c r="J16" s="156">
        <v>-109601</v>
      </c>
      <c r="K16" s="156">
        <v>122309</v>
      </c>
      <c r="L16" s="144">
        <f t="shared" si="0"/>
        <v>1</v>
      </c>
    </row>
    <row r="17" spans="2:12" ht="6" customHeight="1" x14ac:dyDescent="0.4">
      <c r="C17" s="158"/>
      <c r="D17" s="159"/>
      <c r="H17" s="153"/>
      <c r="I17" s="36"/>
      <c r="J17" s="160"/>
      <c r="K17" s="30"/>
      <c r="L17" s="144" t="str">
        <f t="shared" si="0"/>
        <v>T</v>
      </c>
    </row>
    <row r="18" spans="2:12" x14ac:dyDescent="0.4">
      <c r="B18" s="132" t="s">
        <v>231</v>
      </c>
      <c r="C18" s="154"/>
      <c r="D18" s="155" t="s">
        <v>232</v>
      </c>
      <c r="H18" s="153"/>
      <c r="I18" s="103"/>
      <c r="J18" s="156">
        <v>455163</v>
      </c>
      <c r="K18" s="156">
        <v>410454</v>
      </c>
      <c r="L18" s="144">
        <f t="shared" si="0"/>
        <v>1</v>
      </c>
    </row>
    <row r="19" spans="2:12" ht="6" customHeight="1" x14ac:dyDescent="0.4">
      <c r="C19" s="158"/>
      <c r="D19" s="159"/>
      <c r="H19" s="153"/>
      <c r="I19" s="72"/>
      <c r="J19" s="160"/>
      <c r="K19" s="30"/>
      <c r="L19" s="144" t="str">
        <f t="shared" si="0"/>
        <v>T</v>
      </c>
    </row>
    <row r="20" spans="2:12" x14ac:dyDescent="0.4">
      <c r="B20" s="132" t="s">
        <v>233</v>
      </c>
      <c r="C20" s="154"/>
      <c r="D20" s="155" t="s">
        <v>234</v>
      </c>
      <c r="H20" s="153"/>
      <c r="I20" s="45" t="s">
        <v>235</v>
      </c>
      <c r="J20" s="156">
        <v>-36339327</v>
      </c>
      <c r="K20" s="156">
        <v>-32621402</v>
      </c>
      <c r="L20" s="144">
        <f t="shared" si="0"/>
        <v>1</v>
      </c>
    </row>
    <row r="21" spans="2:12" x14ac:dyDescent="0.4">
      <c r="B21" s="132" t="s">
        <v>236</v>
      </c>
      <c r="C21" s="158"/>
      <c r="D21" s="159" t="s">
        <v>224</v>
      </c>
      <c r="E21" s="54" t="s">
        <v>237</v>
      </c>
      <c r="H21" s="153"/>
      <c r="I21" s="36"/>
      <c r="J21" s="160">
        <v>-1079</v>
      </c>
      <c r="K21" s="160">
        <v>-464925</v>
      </c>
      <c r="L21" s="144">
        <f t="shared" si="0"/>
        <v>1</v>
      </c>
    </row>
    <row r="22" spans="2:12" x14ac:dyDescent="0.4">
      <c r="B22" s="132" t="s">
        <v>238</v>
      </c>
      <c r="C22" s="158"/>
      <c r="D22" s="159" t="s">
        <v>227</v>
      </c>
      <c r="E22" s="54" t="s">
        <v>239</v>
      </c>
      <c r="H22" s="153"/>
      <c r="I22" s="36"/>
      <c r="J22" s="160">
        <v>-7457530</v>
      </c>
      <c r="K22" s="160">
        <v>-6582410</v>
      </c>
      <c r="L22" s="144">
        <f t="shared" si="0"/>
        <v>1</v>
      </c>
    </row>
    <row r="23" spans="2:12" x14ac:dyDescent="0.4">
      <c r="B23" s="132" t="s">
        <v>240</v>
      </c>
      <c r="C23" s="158"/>
      <c r="D23" s="159" t="s">
        <v>241</v>
      </c>
      <c r="E23" s="54" t="s">
        <v>242</v>
      </c>
      <c r="H23" s="153"/>
      <c r="I23" s="36"/>
      <c r="J23" s="160">
        <v>-28880718</v>
      </c>
      <c r="K23" s="160">
        <v>-25574067</v>
      </c>
      <c r="L23" s="144">
        <f t="shared" si="0"/>
        <v>1</v>
      </c>
    </row>
    <row r="24" spans="2:12" s="163" customFormat="1" hidden="1" x14ac:dyDescent="0.4">
      <c r="B24" s="132" t="s">
        <v>243</v>
      </c>
      <c r="C24" s="162"/>
      <c r="D24" s="132" t="s">
        <v>244</v>
      </c>
      <c r="E24" s="163" t="s">
        <v>245</v>
      </c>
      <c r="H24" s="164"/>
      <c r="I24" s="50"/>
      <c r="J24" s="41">
        <v>0</v>
      </c>
      <c r="K24" s="41">
        <v>0</v>
      </c>
      <c r="L24" s="165">
        <f t="shared" si="0"/>
        <v>0</v>
      </c>
    </row>
    <row r="25" spans="2:12" ht="6" customHeight="1" x14ac:dyDescent="0.4">
      <c r="C25" s="158"/>
      <c r="D25" s="159"/>
      <c r="H25" s="153"/>
      <c r="I25" s="36"/>
      <c r="J25" s="160"/>
      <c r="K25" s="30"/>
      <c r="L25" s="144" t="str">
        <f t="shared" si="0"/>
        <v>T</v>
      </c>
    </row>
    <row r="26" spans="2:12" x14ac:dyDescent="0.4">
      <c r="B26" s="132" t="s">
        <v>246</v>
      </c>
      <c r="C26" s="154"/>
      <c r="D26" s="155" t="s">
        <v>247</v>
      </c>
      <c r="H26" s="153"/>
      <c r="I26" s="45"/>
      <c r="J26" s="156">
        <v>244831</v>
      </c>
      <c r="K26" s="156">
        <v>155771</v>
      </c>
      <c r="L26" s="144">
        <f t="shared" si="0"/>
        <v>1</v>
      </c>
    </row>
    <row r="27" spans="2:12" x14ac:dyDescent="0.4">
      <c r="B27" s="132" t="s">
        <v>248</v>
      </c>
      <c r="C27" s="158"/>
      <c r="D27" s="159" t="s">
        <v>224</v>
      </c>
      <c r="E27" s="54" t="s">
        <v>249</v>
      </c>
      <c r="H27" s="153"/>
      <c r="I27" s="36"/>
      <c r="J27" s="160">
        <v>32028</v>
      </c>
      <c r="K27" s="160">
        <v>74857</v>
      </c>
      <c r="L27" s="144">
        <f t="shared" si="0"/>
        <v>1</v>
      </c>
    </row>
    <row r="28" spans="2:12" x14ac:dyDescent="0.4">
      <c r="B28" s="132" t="s">
        <v>250</v>
      </c>
      <c r="C28" s="158"/>
      <c r="D28" s="159" t="s">
        <v>227</v>
      </c>
      <c r="E28" s="54" t="s">
        <v>251</v>
      </c>
      <c r="H28" s="153"/>
      <c r="I28" s="36"/>
      <c r="J28" s="160">
        <v>212803</v>
      </c>
      <c r="K28" s="160">
        <v>80914</v>
      </c>
      <c r="L28" s="144">
        <f t="shared" si="0"/>
        <v>1</v>
      </c>
    </row>
    <row r="29" spans="2:12" ht="6" customHeight="1" x14ac:dyDescent="0.4">
      <c r="C29" s="158"/>
      <c r="D29" s="159"/>
      <c r="H29" s="153"/>
      <c r="I29" s="36"/>
      <c r="J29" s="160"/>
      <c r="K29" s="30"/>
      <c r="L29" s="144" t="str">
        <f t="shared" si="0"/>
        <v>T</v>
      </c>
    </row>
    <row r="30" spans="2:12" x14ac:dyDescent="0.4">
      <c r="B30" s="132" t="s">
        <v>252</v>
      </c>
      <c r="C30" s="154"/>
      <c r="D30" s="155" t="s">
        <v>253</v>
      </c>
      <c r="H30" s="153"/>
      <c r="I30" s="45"/>
      <c r="J30" s="156">
        <v>-15315796</v>
      </c>
      <c r="K30" s="156">
        <v>-13582749</v>
      </c>
      <c r="L30" s="144">
        <f t="shared" si="0"/>
        <v>1</v>
      </c>
    </row>
    <row r="31" spans="2:12" x14ac:dyDescent="0.4">
      <c r="B31" s="132" t="s">
        <v>254</v>
      </c>
      <c r="C31" s="158"/>
      <c r="D31" s="159" t="s">
        <v>224</v>
      </c>
      <c r="E31" s="54" t="s">
        <v>255</v>
      </c>
      <c r="H31" s="153"/>
      <c r="I31" s="36"/>
      <c r="J31" s="160">
        <v>-11766796</v>
      </c>
      <c r="K31" s="160">
        <v>-10413765</v>
      </c>
      <c r="L31" s="144">
        <f t="shared" si="0"/>
        <v>1</v>
      </c>
    </row>
    <row r="32" spans="2:12" x14ac:dyDescent="0.4">
      <c r="B32" s="132" t="s">
        <v>256</v>
      </c>
      <c r="C32" s="158"/>
      <c r="D32" s="159" t="s">
        <v>227</v>
      </c>
      <c r="E32" s="54" t="s">
        <v>257</v>
      </c>
      <c r="H32" s="153"/>
      <c r="I32" s="36" t="s">
        <v>258</v>
      </c>
      <c r="J32" s="160">
        <v>-3549000</v>
      </c>
      <c r="K32" s="160">
        <v>-3168984</v>
      </c>
      <c r="L32" s="144">
        <f t="shared" si="0"/>
        <v>1</v>
      </c>
    </row>
    <row r="33" spans="2:12" s="163" customFormat="1" hidden="1" x14ac:dyDescent="0.4">
      <c r="B33" s="132" t="s">
        <v>259</v>
      </c>
      <c r="C33" s="162"/>
      <c r="D33" s="132" t="s">
        <v>241</v>
      </c>
      <c r="E33" s="163" t="s">
        <v>260</v>
      </c>
      <c r="H33" s="164"/>
      <c r="I33" s="50"/>
      <c r="J33" s="41">
        <v>0</v>
      </c>
      <c r="K33" s="41">
        <v>0</v>
      </c>
      <c r="L33" s="165">
        <f t="shared" si="0"/>
        <v>0</v>
      </c>
    </row>
    <row r="34" spans="2:12" ht="6" customHeight="1" x14ac:dyDescent="0.4">
      <c r="C34" s="158"/>
      <c r="D34" s="159"/>
      <c r="H34" s="153"/>
      <c r="I34" s="36"/>
      <c r="J34" s="160"/>
      <c r="K34" s="30"/>
      <c r="L34" s="144" t="str">
        <f t="shared" si="0"/>
        <v>T</v>
      </c>
    </row>
    <row r="35" spans="2:12" x14ac:dyDescent="0.4">
      <c r="B35" s="132" t="s">
        <v>261</v>
      </c>
      <c r="C35" s="154"/>
      <c r="D35" s="166" t="s">
        <v>262</v>
      </c>
      <c r="H35" s="153"/>
      <c r="I35" s="45"/>
      <c r="J35" s="156">
        <v>-14078359</v>
      </c>
      <c r="K35" s="156">
        <v>-12492352</v>
      </c>
      <c r="L35" s="144">
        <f t="shared" si="0"/>
        <v>1</v>
      </c>
    </row>
    <row r="36" spans="2:12" x14ac:dyDescent="0.4">
      <c r="B36" s="132" t="s">
        <v>263</v>
      </c>
      <c r="C36" s="158"/>
      <c r="D36" s="159" t="s">
        <v>224</v>
      </c>
      <c r="E36" s="54" t="s">
        <v>264</v>
      </c>
      <c r="H36" s="153"/>
      <c r="I36" s="36" t="s">
        <v>265</v>
      </c>
      <c r="J36" s="160">
        <v>-325483</v>
      </c>
      <c r="K36" s="160">
        <v>-241641</v>
      </c>
      <c r="L36" s="144">
        <f t="shared" si="0"/>
        <v>1</v>
      </c>
    </row>
    <row r="37" spans="2:12" x14ac:dyDescent="0.4">
      <c r="B37" s="132" t="s">
        <v>266</v>
      </c>
      <c r="C37" s="158"/>
      <c r="D37" s="159" t="s">
        <v>227</v>
      </c>
      <c r="E37" s="54" t="s">
        <v>267</v>
      </c>
      <c r="H37" s="153"/>
      <c r="I37" s="36"/>
      <c r="J37" s="160">
        <v>-13752876</v>
      </c>
      <c r="K37" s="160">
        <v>-12250711</v>
      </c>
      <c r="L37" s="144">
        <f t="shared" si="0"/>
        <v>1</v>
      </c>
    </row>
    <row r="38" spans="2:12" s="163" customFormat="1" hidden="1" x14ac:dyDescent="0.4">
      <c r="B38" s="132" t="s">
        <v>268</v>
      </c>
      <c r="C38" s="162"/>
      <c r="D38" s="132" t="s">
        <v>241</v>
      </c>
      <c r="E38" s="163" t="s">
        <v>260</v>
      </c>
      <c r="H38" s="164"/>
      <c r="I38" s="50"/>
      <c r="J38" s="41">
        <v>0</v>
      </c>
      <c r="K38" s="41">
        <v>0</v>
      </c>
      <c r="L38" s="165">
        <f t="shared" si="0"/>
        <v>0</v>
      </c>
    </row>
    <row r="39" spans="2:12" ht="6" customHeight="1" x14ac:dyDescent="0.4">
      <c r="C39" s="158"/>
      <c r="D39" s="159"/>
      <c r="H39" s="153"/>
      <c r="I39" s="36"/>
      <c r="J39" s="160"/>
      <c r="K39" s="30"/>
      <c r="L39" s="144" t="str">
        <f t="shared" si="0"/>
        <v>T</v>
      </c>
    </row>
    <row r="40" spans="2:12" x14ac:dyDescent="0.4">
      <c r="B40" s="132" t="s">
        <v>269</v>
      </c>
      <c r="C40" s="154"/>
      <c r="D40" s="155" t="s">
        <v>270</v>
      </c>
      <c r="H40" s="153"/>
      <c r="I40" s="167" t="s">
        <v>271</v>
      </c>
      <c r="J40" s="156">
        <v>-5137430</v>
      </c>
      <c r="K40" s="156">
        <v>-4902619</v>
      </c>
      <c r="L40" s="144">
        <f t="shared" si="0"/>
        <v>1</v>
      </c>
    </row>
    <row r="41" spans="2:12" ht="6" customHeight="1" x14ac:dyDescent="0.4">
      <c r="C41" s="158"/>
      <c r="D41" s="159"/>
      <c r="H41" s="153"/>
      <c r="I41" s="36"/>
      <c r="J41" s="160"/>
      <c r="K41" s="30"/>
      <c r="L41" s="144" t="str">
        <f t="shared" si="0"/>
        <v>T</v>
      </c>
    </row>
    <row r="42" spans="2:12" x14ac:dyDescent="0.4">
      <c r="B42" s="132" t="s">
        <v>272</v>
      </c>
      <c r="C42" s="154"/>
      <c r="D42" s="155" t="s">
        <v>273</v>
      </c>
      <c r="H42" s="153"/>
      <c r="I42" s="45" t="s">
        <v>274</v>
      </c>
      <c r="J42" s="156">
        <v>43384</v>
      </c>
      <c r="K42" s="156">
        <v>6037</v>
      </c>
      <c r="L42" s="144">
        <f t="shared" si="0"/>
        <v>1</v>
      </c>
    </row>
    <row r="43" spans="2:12" ht="6" customHeight="1" x14ac:dyDescent="0.4">
      <c r="C43" s="158"/>
      <c r="D43" s="159"/>
      <c r="H43" s="153"/>
      <c r="I43" s="36"/>
      <c r="J43" s="160"/>
      <c r="K43" s="30"/>
      <c r="L43" s="144" t="str">
        <f t="shared" si="0"/>
        <v>T</v>
      </c>
    </row>
    <row r="44" spans="2:12" s="163" customFormat="1" hidden="1" x14ac:dyDescent="0.4">
      <c r="B44" s="132" t="s">
        <v>275</v>
      </c>
      <c r="C44" s="168"/>
      <c r="D44" s="169" t="s">
        <v>276</v>
      </c>
      <c r="H44" s="164"/>
      <c r="I44" s="170"/>
      <c r="J44" s="49">
        <v>0</v>
      </c>
      <c r="K44" s="49">
        <v>0</v>
      </c>
      <c r="L44" s="165">
        <f t="shared" si="0"/>
        <v>0</v>
      </c>
    </row>
    <row r="45" spans="2:12" ht="6" customHeight="1" x14ac:dyDescent="0.4">
      <c r="C45" s="158"/>
      <c r="D45" s="159"/>
      <c r="H45" s="153"/>
      <c r="I45" s="72"/>
      <c r="J45" s="160"/>
      <c r="K45" s="30"/>
      <c r="L45" s="144" t="str">
        <f t="shared" si="0"/>
        <v>T</v>
      </c>
    </row>
    <row r="46" spans="2:12" x14ac:dyDescent="0.4">
      <c r="B46" s="132" t="s">
        <v>277</v>
      </c>
      <c r="C46" s="154"/>
      <c r="D46" s="155" t="s">
        <v>278</v>
      </c>
      <c r="H46" s="153"/>
      <c r="I46" s="45" t="s">
        <v>279</v>
      </c>
      <c r="J46" s="156">
        <v>-31147</v>
      </c>
      <c r="K46" s="171">
        <v>-35698</v>
      </c>
      <c r="L46" s="144">
        <f t="shared" si="0"/>
        <v>1</v>
      </c>
    </row>
    <row r="47" spans="2:12" s="163" customFormat="1" hidden="1" x14ac:dyDescent="0.4">
      <c r="B47" s="132" t="s">
        <v>280</v>
      </c>
      <c r="C47" s="162"/>
      <c r="D47" s="132" t="s">
        <v>224</v>
      </c>
      <c r="E47" s="163" t="s">
        <v>281</v>
      </c>
      <c r="H47" s="164"/>
      <c r="I47" s="172"/>
      <c r="J47" s="41">
        <v>0</v>
      </c>
      <c r="K47" s="41">
        <v>0</v>
      </c>
      <c r="L47" s="165">
        <f t="shared" si="0"/>
        <v>0</v>
      </c>
    </row>
    <row r="48" spans="2:12" x14ac:dyDescent="0.4">
      <c r="B48" s="132" t="s">
        <v>282</v>
      </c>
      <c r="C48" s="158"/>
      <c r="D48" s="159" t="s">
        <v>227</v>
      </c>
      <c r="E48" s="54" t="s">
        <v>283</v>
      </c>
      <c r="H48" s="153"/>
      <c r="I48" s="36"/>
      <c r="J48" s="160">
        <v>-31147</v>
      </c>
      <c r="K48" s="173">
        <v>-35698</v>
      </c>
      <c r="L48" s="144">
        <f t="shared" si="0"/>
        <v>1</v>
      </c>
    </row>
    <row r="49" spans="2:17" ht="4.9000000000000004" customHeight="1" x14ac:dyDescent="0.4">
      <c r="C49" s="158"/>
      <c r="D49" s="159"/>
      <c r="H49" s="153"/>
      <c r="I49" s="36"/>
      <c r="J49" s="160"/>
      <c r="K49" s="30"/>
      <c r="L49" s="144" t="str">
        <f t="shared" si="0"/>
        <v>T</v>
      </c>
    </row>
    <row r="50" spans="2:17" s="163" customFormat="1" hidden="1" x14ac:dyDescent="0.4">
      <c r="B50" s="132" t="s">
        <v>284</v>
      </c>
      <c r="C50" s="168"/>
      <c r="D50" s="169" t="s">
        <v>285</v>
      </c>
      <c r="H50" s="164"/>
      <c r="I50" s="170"/>
      <c r="J50" s="49">
        <v>0</v>
      </c>
      <c r="K50" s="49">
        <v>0</v>
      </c>
      <c r="L50" s="165">
        <f t="shared" si="0"/>
        <v>0</v>
      </c>
    </row>
    <row r="51" spans="2:17" s="163" customFormat="1" hidden="1" x14ac:dyDescent="0.4">
      <c r="B51" s="132" t="s">
        <v>286</v>
      </c>
      <c r="C51" s="162"/>
      <c r="D51" s="132" t="s">
        <v>224</v>
      </c>
      <c r="E51" s="163" t="s">
        <v>287</v>
      </c>
      <c r="H51" s="164"/>
      <c r="I51" s="50"/>
      <c r="J51" s="41">
        <v>0</v>
      </c>
      <c r="K51" s="41">
        <v>0</v>
      </c>
      <c r="L51" s="165">
        <f t="shared" si="0"/>
        <v>0</v>
      </c>
    </row>
    <row r="52" spans="2:17" s="163" customFormat="1" hidden="1" x14ac:dyDescent="0.4">
      <c r="B52" s="132" t="s">
        <v>288</v>
      </c>
      <c r="C52" s="162"/>
      <c r="D52" s="132" t="s">
        <v>227</v>
      </c>
      <c r="E52" s="163" t="s">
        <v>289</v>
      </c>
      <c r="H52" s="164"/>
      <c r="I52" s="50"/>
      <c r="J52" s="41">
        <v>0</v>
      </c>
      <c r="K52" s="41">
        <v>0</v>
      </c>
      <c r="L52" s="165">
        <f t="shared" si="0"/>
        <v>0</v>
      </c>
    </row>
    <row r="53" spans="2:17" s="163" customFormat="1" ht="2.4500000000000002" customHeight="1" x14ac:dyDescent="0.4">
      <c r="B53" s="132"/>
      <c r="C53" s="162"/>
      <c r="D53" s="132"/>
      <c r="H53" s="164"/>
      <c r="I53" s="50"/>
      <c r="J53" s="174"/>
      <c r="K53" s="40"/>
      <c r="L53" s="165" t="str">
        <f t="shared" si="0"/>
        <v>T</v>
      </c>
    </row>
    <row r="54" spans="2:17" s="163" customFormat="1" hidden="1" x14ac:dyDescent="0.4">
      <c r="B54" s="132" t="s">
        <v>290</v>
      </c>
      <c r="C54" s="168"/>
      <c r="D54" s="169" t="s">
        <v>291</v>
      </c>
      <c r="H54" s="164"/>
      <c r="I54" s="170"/>
      <c r="J54" s="49">
        <v>0</v>
      </c>
      <c r="K54" s="49">
        <v>0</v>
      </c>
      <c r="L54" s="165">
        <f t="shared" si="0"/>
        <v>0</v>
      </c>
    </row>
    <row r="55" spans="2:17" ht="0.6" customHeight="1" x14ac:dyDescent="0.4">
      <c r="C55" s="158"/>
      <c r="D55" s="159"/>
      <c r="H55" s="153"/>
      <c r="I55" s="72"/>
      <c r="J55" s="160"/>
      <c r="K55" s="30"/>
      <c r="L55" s="144" t="str">
        <f t="shared" si="0"/>
        <v>T</v>
      </c>
    </row>
    <row r="56" spans="2:17" x14ac:dyDescent="0.4">
      <c r="B56" s="132" t="s">
        <v>292</v>
      </c>
      <c r="C56" s="154"/>
      <c r="D56" s="155" t="s">
        <v>293</v>
      </c>
      <c r="H56" s="153"/>
      <c r="I56" s="45" t="s">
        <v>294</v>
      </c>
      <c r="J56" s="156">
        <v>67813</v>
      </c>
      <c r="K56" s="156">
        <v>43358</v>
      </c>
      <c r="L56" s="144">
        <f t="shared" si="0"/>
        <v>1</v>
      </c>
    </row>
    <row r="57" spans="2:17" ht="6" customHeight="1" x14ac:dyDescent="0.4">
      <c r="C57" s="152"/>
      <c r="E57" s="175"/>
      <c r="H57" s="153"/>
      <c r="I57" s="36"/>
      <c r="J57" s="176"/>
      <c r="K57" s="72"/>
      <c r="L57" s="144" t="str">
        <f t="shared" si="0"/>
        <v>T</v>
      </c>
    </row>
    <row r="58" spans="2:17" ht="13.9" x14ac:dyDescent="0.45">
      <c r="B58" s="132" t="s">
        <v>295</v>
      </c>
      <c r="C58" s="177"/>
      <c r="D58" s="178" t="s">
        <v>296</v>
      </c>
      <c r="E58" s="178" t="s">
        <v>297</v>
      </c>
      <c r="F58" s="179"/>
      <c r="G58" s="179"/>
      <c r="H58" s="180"/>
      <c r="I58" s="181"/>
      <c r="J58" s="182">
        <v>3854454</v>
      </c>
      <c r="K58" s="182">
        <v>5368103</v>
      </c>
      <c r="L58" s="144">
        <f t="shared" si="0"/>
        <v>1</v>
      </c>
      <c r="N58" s="55"/>
      <c r="O58" s="55"/>
      <c r="P58" s="161"/>
      <c r="Q58" s="183"/>
    </row>
    <row r="59" spans="2:17" ht="6" customHeight="1" x14ac:dyDescent="0.4">
      <c r="C59" s="152"/>
      <c r="E59" s="175"/>
      <c r="H59" s="153"/>
      <c r="I59" s="36"/>
      <c r="J59" s="176"/>
      <c r="K59" s="72"/>
      <c r="L59" s="144" t="str">
        <f t="shared" si="0"/>
        <v>T</v>
      </c>
    </row>
    <row r="60" spans="2:17" ht="6" customHeight="1" x14ac:dyDescent="0.4">
      <c r="C60" s="152"/>
      <c r="E60" s="175"/>
      <c r="H60" s="153"/>
      <c r="I60" s="36"/>
      <c r="J60" s="176"/>
      <c r="K60" s="72"/>
      <c r="L60" s="144" t="str">
        <f t="shared" si="0"/>
        <v>T</v>
      </c>
    </row>
    <row r="61" spans="2:17" x14ac:dyDescent="0.4">
      <c r="B61" s="132" t="s">
        <v>298</v>
      </c>
      <c r="C61" s="154"/>
      <c r="D61" s="155" t="s">
        <v>299</v>
      </c>
      <c r="H61" s="153"/>
      <c r="I61" s="45" t="s">
        <v>300</v>
      </c>
      <c r="J61" s="156">
        <v>994901</v>
      </c>
      <c r="K61" s="156">
        <v>898256</v>
      </c>
      <c r="L61" s="144">
        <f t="shared" si="0"/>
        <v>1</v>
      </c>
    </row>
    <row r="62" spans="2:17" s="163" customFormat="1" hidden="1" x14ac:dyDescent="0.4">
      <c r="B62" s="132" t="s">
        <v>301</v>
      </c>
      <c r="C62" s="162"/>
      <c r="D62" s="132" t="s">
        <v>224</v>
      </c>
      <c r="E62" s="163" t="s">
        <v>302</v>
      </c>
      <c r="H62" s="164"/>
      <c r="I62" s="172"/>
      <c r="J62" s="41">
        <v>0</v>
      </c>
      <c r="K62" s="41">
        <v>0</v>
      </c>
      <c r="L62" s="165">
        <f t="shared" si="0"/>
        <v>0</v>
      </c>
    </row>
    <row r="63" spans="2:17" x14ac:dyDescent="0.4">
      <c r="B63" s="132" t="s">
        <v>303</v>
      </c>
      <c r="C63" s="158"/>
      <c r="D63" s="159" t="s">
        <v>227</v>
      </c>
      <c r="E63" s="54" t="s">
        <v>304</v>
      </c>
      <c r="H63" s="153"/>
      <c r="I63" s="36"/>
      <c r="J63" s="160">
        <v>994901</v>
      </c>
      <c r="K63" s="160">
        <v>898256</v>
      </c>
      <c r="L63" s="144">
        <f t="shared" si="0"/>
        <v>1</v>
      </c>
    </row>
    <row r="64" spans="2:17" s="163" customFormat="1" hidden="1" x14ac:dyDescent="0.4">
      <c r="B64" s="132" t="s">
        <v>305</v>
      </c>
      <c r="C64" s="162"/>
      <c r="D64" s="132" t="s">
        <v>241</v>
      </c>
      <c r="E64" s="163" t="s">
        <v>306</v>
      </c>
      <c r="H64" s="164"/>
      <c r="I64" s="50"/>
      <c r="J64" s="41">
        <v>0</v>
      </c>
      <c r="K64" s="41">
        <v>0</v>
      </c>
      <c r="L64" s="165">
        <f t="shared" si="0"/>
        <v>0</v>
      </c>
    </row>
    <row r="65" spans="2:12 16384:16384" ht="6" customHeight="1" x14ac:dyDescent="0.4">
      <c r="C65" s="158"/>
      <c r="D65" s="159"/>
      <c r="H65" s="153"/>
      <c r="I65" s="36"/>
      <c r="J65" s="160"/>
      <c r="K65" s="160"/>
      <c r="L65" s="144" t="str">
        <f t="shared" si="0"/>
        <v>T</v>
      </c>
    </row>
    <row r="66" spans="2:12 16384:16384" x14ac:dyDescent="0.4">
      <c r="B66" s="132" t="s">
        <v>298</v>
      </c>
      <c r="C66" s="158"/>
      <c r="D66" s="155" t="s">
        <v>307</v>
      </c>
      <c r="H66" s="153"/>
      <c r="I66" s="45" t="s">
        <v>300</v>
      </c>
      <c r="J66" s="156">
        <v>-747273</v>
      </c>
      <c r="K66" s="156">
        <v>-921918</v>
      </c>
      <c r="L66" s="144">
        <f t="shared" si="0"/>
        <v>1</v>
      </c>
    </row>
    <row r="67" spans="2:12 16384:16384" ht="6" customHeight="1" x14ac:dyDescent="0.4">
      <c r="C67" s="158"/>
      <c r="D67" s="159"/>
      <c r="H67" s="153"/>
      <c r="I67" s="36"/>
      <c r="J67" s="160"/>
      <c r="K67" s="160"/>
      <c r="L67" s="144" t="str">
        <f t="shared" si="0"/>
        <v>T</v>
      </c>
    </row>
    <row r="68" spans="2:12 16384:16384" hidden="1" x14ac:dyDescent="0.4">
      <c r="B68" s="132" t="s">
        <v>308</v>
      </c>
      <c r="C68" s="154"/>
      <c r="D68" s="155" t="s">
        <v>309</v>
      </c>
      <c r="H68" s="153"/>
      <c r="I68" s="103"/>
      <c r="J68" s="34">
        <v>-0.48999999999978172</v>
      </c>
      <c r="K68" s="34">
        <v>0</v>
      </c>
      <c r="L68" s="144">
        <v>0</v>
      </c>
    </row>
    <row r="69" spans="2:12 16384:16384" hidden="1" x14ac:dyDescent="0.4">
      <c r="B69" s="132" t="s">
        <v>310</v>
      </c>
      <c r="C69" s="158"/>
      <c r="D69" s="159" t="s">
        <v>224</v>
      </c>
      <c r="E69" s="54" t="s">
        <v>311</v>
      </c>
      <c r="H69" s="153"/>
      <c r="I69" s="72"/>
      <c r="J69" s="37">
        <v>-0.48999999999978172</v>
      </c>
      <c r="K69" s="37">
        <v>0</v>
      </c>
      <c r="L69" s="144">
        <v>0</v>
      </c>
    </row>
    <row r="70" spans="2:12 16384:16384" s="163" customFormat="1" hidden="1" x14ac:dyDescent="0.4">
      <c r="B70" s="132" t="s">
        <v>312</v>
      </c>
      <c r="C70" s="162"/>
      <c r="D70" s="132" t="s">
        <v>227</v>
      </c>
      <c r="E70" s="163" t="s">
        <v>313</v>
      </c>
      <c r="H70" s="164"/>
      <c r="I70" s="50"/>
      <c r="J70" s="41">
        <v>0</v>
      </c>
      <c r="K70" s="41">
        <v>0</v>
      </c>
      <c r="L70" s="165">
        <f t="shared" si="0"/>
        <v>0</v>
      </c>
    </row>
    <row r="71" spans="2:12 16384:16384" ht="6" customHeight="1" x14ac:dyDescent="0.4">
      <c r="C71" s="158"/>
      <c r="D71" s="159"/>
      <c r="H71" s="153"/>
      <c r="I71" s="72"/>
      <c r="J71" s="160"/>
      <c r="K71" s="160"/>
      <c r="L71" s="144" t="str">
        <f>+IF(AND(J71="",K71=""),"T",IF(ABS(J71)+ABS(K71)&lt;&gt;0,1,0))</f>
        <v>T</v>
      </c>
    </row>
    <row r="72" spans="2:12 16384:16384" x14ac:dyDescent="0.4">
      <c r="B72" s="132" t="s">
        <v>314</v>
      </c>
      <c r="C72" s="154"/>
      <c r="D72" s="155" t="s">
        <v>315</v>
      </c>
      <c r="H72" s="153"/>
      <c r="I72" s="45"/>
      <c r="J72" s="184">
        <v>0</v>
      </c>
      <c r="K72" s="171">
        <v>-1325</v>
      </c>
      <c r="L72" s="144">
        <f t="shared" ref="L72:L109" si="1">+IF(AND(J72="",K72=""),"T",IF(ABS(J72)+ABS(K72)&lt;&gt;0,1,0))</f>
        <v>1</v>
      </c>
    </row>
    <row r="73" spans="2:12 16384:16384" s="163" customFormat="1" hidden="1" x14ac:dyDescent="0.4">
      <c r="B73" s="132" t="s">
        <v>316</v>
      </c>
      <c r="C73" s="162"/>
      <c r="D73" s="132" t="s">
        <v>224</v>
      </c>
      <c r="E73" s="163" t="s">
        <v>317</v>
      </c>
      <c r="H73" s="164"/>
      <c r="I73" s="50"/>
      <c r="J73" s="41">
        <v>0</v>
      </c>
      <c r="K73" s="53">
        <v>0</v>
      </c>
      <c r="L73" s="165">
        <f t="shared" si="1"/>
        <v>0</v>
      </c>
    </row>
    <row r="74" spans="2:12 16384:16384" x14ac:dyDescent="0.4">
      <c r="B74" s="132" t="s">
        <v>318</v>
      </c>
      <c r="C74" s="158"/>
      <c r="D74" s="159" t="s">
        <v>227</v>
      </c>
      <c r="E74" s="54" t="s">
        <v>319</v>
      </c>
      <c r="H74" s="153"/>
      <c r="I74" s="36"/>
      <c r="J74" s="185">
        <v>0</v>
      </c>
      <c r="K74" s="173">
        <v>-1325</v>
      </c>
      <c r="L74" s="144">
        <f t="shared" si="1"/>
        <v>1</v>
      </c>
    </row>
    <row r="75" spans="2:12 16384:16384" ht="6" customHeight="1" x14ac:dyDescent="0.4">
      <c r="C75" s="158"/>
      <c r="D75" s="159"/>
      <c r="H75" s="153"/>
      <c r="I75" s="36"/>
      <c r="J75" s="160"/>
      <c r="K75" s="160"/>
      <c r="L75" s="144" t="str">
        <f t="shared" si="1"/>
        <v>T</v>
      </c>
    </row>
    <row r="76" spans="2:12 16384:16384" x14ac:dyDescent="0.4">
      <c r="B76" s="132" t="s">
        <v>320</v>
      </c>
      <c r="C76" s="158"/>
      <c r="D76" s="155" t="s">
        <v>321</v>
      </c>
      <c r="H76" s="153"/>
      <c r="I76" s="45" t="s">
        <v>322</v>
      </c>
      <c r="J76" s="156">
        <v>-44000</v>
      </c>
      <c r="K76" s="171">
        <v>-512000</v>
      </c>
      <c r="L76" s="144">
        <f t="shared" si="1"/>
        <v>1</v>
      </c>
    </row>
    <row r="77" spans="2:12 16384:16384" x14ac:dyDescent="0.4">
      <c r="B77" s="132" t="s">
        <v>323</v>
      </c>
      <c r="C77" s="158"/>
      <c r="D77" s="159" t="s">
        <v>224</v>
      </c>
      <c r="E77" s="54" t="s">
        <v>281</v>
      </c>
      <c r="H77" s="153"/>
      <c r="I77" s="36"/>
      <c r="J77" s="160">
        <v>-44000</v>
      </c>
      <c r="K77" s="173">
        <v>-512000</v>
      </c>
      <c r="L77" s="144">
        <f t="shared" si="1"/>
        <v>1</v>
      </c>
    </row>
    <row r="78" spans="2:12 16384:16384" s="163" customFormat="1" hidden="1" x14ac:dyDescent="0.4">
      <c r="B78" s="132" t="s">
        <v>324</v>
      </c>
      <c r="C78" s="162"/>
      <c r="D78" s="132" t="s">
        <v>227</v>
      </c>
      <c r="E78" s="163" t="s">
        <v>283</v>
      </c>
      <c r="H78" s="164"/>
      <c r="I78" s="50"/>
      <c r="J78" s="41">
        <v>0</v>
      </c>
      <c r="K78" s="41">
        <v>0</v>
      </c>
      <c r="L78" s="165">
        <f t="shared" si="1"/>
        <v>0</v>
      </c>
    </row>
    <row r="79" spans="2:12 16384:16384" ht="6" customHeight="1" x14ac:dyDescent="0.4">
      <c r="C79" s="158"/>
      <c r="D79" s="159"/>
      <c r="H79" s="153"/>
      <c r="I79" s="36"/>
      <c r="J79" s="160"/>
      <c r="K79" s="30"/>
      <c r="L79" s="144" t="str">
        <f t="shared" si="1"/>
        <v>T</v>
      </c>
    </row>
    <row r="80" spans="2:12 16384:16384" s="165" customFormat="1" hidden="1" x14ac:dyDescent="0.4">
      <c r="B80" s="186" t="s">
        <v>325</v>
      </c>
      <c r="C80" s="187"/>
      <c r="D80" s="188" t="s">
        <v>326</v>
      </c>
      <c r="E80" s="189"/>
      <c r="F80" s="189"/>
      <c r="G80" s="189"/>
      <c r="H80" s="190"/>
      <c r="I80" s="191"/>
      <c r="J80" s="192">
        <v>0</v>
      </c>
      <c r="K80" s="192">
        <v>0</v>
      </c>
      <c r="L80" s="165">
        <f t="shared" si="1"/>
        <v>0</v>
      </c>
      <c r="XFD80" s="193"/>
    </row>
    <row r="81" spans="2:12 16384:16384" s="165" customFormat="1" hidden="1" x14ac:dyDescent="0.4">
      <c r="B81" s="186" t="s">
        <v>327</v>
      </c>
      <c r="C81" s="187"/>
      <c r="D81" s="186" t="s">
        <v>224</v>
      </c>
      <c r="E81" s="165" t="s">
        <v>328</v>
      </c>
      <c r="H81" s="194"/>
      <c r="I81" s="195"/>
      <c r="J81" s="193">
        <v>0</v>
      </c>
      <c r="K81" s="193">
        <v>0</v>
      </c>
      <c r="L81" s="165">
        <f t="shared" si="1"/>
        <v>0</v>
      </c>
    </row>
    <row r="82" spans="2:12 16384:16384" s="165" customFormat="1" hidden="1" x14ac:dyDescent="0.4">
      <c r="B82" s="186" t="s">
        <v>329</v>
      </c>
      <c r="C82" s="187"/>
      <c r="D82" s="186" t="s">
        <v>227</v>
      </c>
      <c r="E82" s="165" t="s">
        <v>330</v>
      </c>
      <c r="H82" s="194"/>
      <c r="I82" s="196"/>
      <c r="J82" s="193">
        <v>0</v>
      </c>
      <c r="K82" s="193">
        <v>0</v>
      </c>
      <c r="L82" s="165">
        <f t="shared" si="1"/>
        <v>0</v>
      </c>
    </row>
    <row r="83" spans="2:12 16384:16384" s="165" customFormat="1" hidden="1" x14ac:dyDescent="0.4">
      <c r="B83" s="186" t="s">
        <v>331</v>
      </c>
      <c r="C83" s="187"/>
      <c r="D83" s="186" t="s">
        <v>241</v>
      </c>
      <c r="E83" s="165" t="s">
        <v>332</v>
      </c>
      <c r="H83" s="194"/>
      <c r="I83" s="197"/>
      <c r="J83" s="193">
        <v>0</v>
      </c>
      <c r="K83" s="193">
        <v>0</v>
      </c>
      <c r="L83" s="165">
        <f t="shared" si="1"/>
        <v>0</v>
      </c>
    </row>
    <row r="84" spans="2:12 16384:16384" ht="6" customHeight="1" x14ac:dyDescent="0.4">
      <c r="C84" s="152"/>
      <c r="E84" s="175"/>
      <c r="H84" s="153"/>
      <c r="I84" s="36"/>
      <c r="J84" s="176"/>
      <c r="K84" s="72"/>
      <c r="L84" s="144" t="str">
        <f t="shared" si="1"/>
        <v>T</v>
      </c>
    </row>
    <row r="85" spans="2:12 16384:16384" ht="13.9" x14ac:dyDescent="0.45">
      <c r="B85" s="132" t="s">
        <v>333</v>
      </c>
      <c r="C85" s="177"/>
      <c r="D85" s="178" t="s">
        <v>334</v>
      </c>
      <c r="E85" s="178" t="s">
        <v>335</v>
      </c>
      <c r="F85" s="179"/>
      <c r="G85" s="179"/>
      <c r="H85" s="180"/>
      <c r="I85" s="181"/>
      <c r="J85" s="182">
        <v>203628</v>
      </c>
      <c r="K85" s="182">
        <v>-536987</v>
      </c>
      <c r="L85" s="144">
        <f t="shared" si="1"/>
        <v>1</v>
      </c>
    </row>
    <row r="86" spans="2:12 16384:16384" ht="6" customHeight="1" x14ac:dyDescent="0.4">
      <c r="C86" s="152"/>
      <c r="E86" s="175"/>
      <c r="H86" s="153"/>
      <c r="I86" s="36"/>
      <c r="J86" s="176"/>
      <c r="K86" s="176"/>
      <c r="L86" s="144" t="str">
        <f t="shared" si="1"/>
        <v>T</v>
      </c>
    </row>
    <row r="87" spans="2:12 16384:16384" s="163" customFormat="1" hidden="1" x14ac:dyDescent="0.4">
      <c r="B87" s="132" t="s">
        <v>336</v>
      </c>
      <c r="C87" s="162"/>
      <c r="D87" s="169" t="s">
        <v>337</v>
      </c>
      <c r="H87" s="164"/>
      <c r="I87" s="170"/>
      <c r="J87" s="49">
        <v>0</v>
      </c>
      <c r="K87" s="49">
        <v>0</v>
      </c>
      <c r="L87" s="165">
        <f t="shared" si="1"/>
        <v>0</v>
      </c>
    </row>
    <row r="88" spans="2:12 16384:16384" ht="6" customHeight="1" x14ac:dyDescent="0.4">
      <c r="C88" s="158"/>
      <c r="D88" s="159"/>
      <c r="H88" s="153"/>
      <c r="I88" s="36"/>
      <c r="J88" s="160"/>
      <c r="K88" s="160"/>
      <c r="L88" s="144" t="str">
        <f t="shared" si="1"/>
        <v>T</v>
      </c>
    </row>
    <row r="89" spans="2:12 16384:16384" s="144" customFormat="1" hidden="1" x14ac:dyDescent="0.4">
      <c r="B89" s="186"/>
      <c r="C89" s="198"/>
      <c r="D89" s="199" t="s">
        <v>338</v>
      </c>
      <c r="E89" s="200"/>
      <c r="F89" s="200"/>
      <c r="G89" s="200"/>
      <c r="H89" s="201"/>
      <c r="I89" s="202"/>
      <c r="J89" s="203"/>
      <c r="K89" s="203"/>
      <c r="L89" s="144">
        <v>0</v>
      </c>
      <c r="XFD89" s="204"/>
    </row>
    <row r="90" spans="2:12 16384:16384" s="165" customFormat="1" hidden="1" x14ac:dyDescent="0.4">
      <c r="B90" s="186" t="s">
        <v>339</v>
      </c>
      <c r="C90" s="187"/>
      <c r="D90" s="188"/>
      <c r="E90" s="189" t="s">
        <v>340</v>
      </c>
      <c r="F90" s="189"/>
      <c r="G90" s="189"/>
      <c r="H90" s="190"/>
      <c r="I90" s="191">
        <v>8</v>
      </c>
      <c r="J90" s="192">
        <v>0</v>
      </c>
      <c r="K90" s="192">
        <v>0</v>
      </c>
      <c r="L90" s="165">
        <f t="shared" si="1"/>
        <v>0</v>
      </c>
      <c r="XFD90" s="193"/>
    </row>
    <row r="91" spans="2:12 16384:16384" ht="6" customHeight="1" x14ac:dyDescent="0.4">
      <c r="C91" s="158"/>
      <c r="D91" s="159"/>
      <c r="H91" s="153"/>
      <c r="I91" s="36"/>
      <c r="J91" s="160"/>
      <c r="K91" s="160"/>
      <c r="L91" s="144" t="str">
        <f t="shared" si="1"/>
        <v>T</v>
      </c>
    </row>
    <row r="92" spans="2:12 16384:16384" s="165" customFormat="1" hidden="1" x14ac:dyDescent="0.4">
      <c r="B92" s="186" t="s">
        <v>341</v>
      </c>
      <c r="C92" s="187"/>
      <c r="D92" s="188" t="s">
        <v>342</v>
      </c>
      <c r="E92" s="189"/>
      <c r="F92" s="189"/>
      <c r="G92" s="189"/>
      <c r="H92" s="190"/>
      <c r="I92" s="196"/>
      <c r="J92" s="192">
        <v>0</v>
      </c>
      <c r="K92" s="192">
        <v>0</v>
      </c>
      <c r="L92" s="165">
        <f t="shared" si="1"/>
        <v>0</v>
      </c>
      <c r="XFD92" s="193"/>
    </row>
    <row r="93" spans="2:12 16384:16384" ht="6" customHeight="1" x14ac:dyDescent="0.4">
      <c r="C93" s="152"/>
      <c r="E93" s="175"/>
      <c r="H93" s="153"/>
      <c r="I93" s="36"/>
      <c r="J93" s="176"/>
      <c r="K93" s="176"/>
      <c r="L93" s="144" t="str">
        <f t="shared" si="1"/>
        <v>T</v>
      </c>
    </row>
    <row r="94" spans="2:12 16384:16384" ht="13.9" x14ac:dyDescent="0.45">
      <c r="B94" s="132" t="s">
        <v>343</v>
      </c>
      <c r="C94" s="177"/>
      <c r="D94" s="178" t="s">
        <v>344</v>
      </c>
      <c r="E94" s="178" t="s">
        <v>345</v>
      </c>
      <c r="F94" s="179"/>
      <c r="G94" s="179"/>
      <c r="H94" s="180"/>
      <c r="I94" s="181"/>
      <c r="J94" s="182">
        <v>4058082</v>
      </c>
      <c r="K94" s="182">
        <v>4831116</v>
      </c>
      <c r="L94" s="144">
        <f t="shared" si="1"/>
        <v>1</v>
      </c>
    </row>
    <row r="95" spans="2:12 16384:16384" ht="6" customHeight="1" x14ac:dyDescent="0.4">
      <c r="C95" s="152"/>
      <c r="E95" s="175"/>
      <c r="H95" s="153"/>
      <c r="I95" s="36"/>
      <c r="J95" s="176"/>
      <c r="K95" s="176"/>
      <c r="L95" s="144" t="str">
        <f t="shared" si="1"/>
        <v>T</v>
      </c>
    </row>
    <row r="96" spans="2:12 16384:16384" ht="6" customHeight="1" x14ac:dyDescent="0.4">
      <c r="C96" s="152"/>
      <c r="E96" s="175"/>
      <c r="H96" s="153"/>
      <c r="I96" s="36"/>
      <c r="J96" s="176"/>
      <c r="K96" s="176"/>
      <c r="L96" s="144" t="str">
        <f t="shared" si="1"/>
        <v>T</v>
      </c>
    </row>
    <row r="97" spans="2:13" x14ac:dyDescent="0.4">
      <c r="B97" s="132" t="s">
        <v>325</v>
      </c>
      <c r="C97" s="205"/>
      <c r="D97" s="206" t="s">
        <v>346</v>
      </c>
      <c r="E97" s="134"/>
      <c r="F97" s="207"/>
      <c r="G97" s="134"/>
      <c r="H97" s="151"/>
      <c r="I97" s="45">
        <v>15</v>
      </c>
      <c r="J97" s="156">
        <v>-1640676</v>
      </c>
      <c r="K97" s="156">
        <v>-2026222</v>
      </c>
      <c r="L97" s="144">
        <f t="shared" si="1"/>
        <v>1</v>
      </c>
    </row>
    <row r="98" spans="2:13" ht="6" customHeight="1" x14ac:dyDescent="0.4">
      <c r="C98" s="152"/>
      <c r="E98" s="175"/>
      <c r="H98" s="153"/>
      <c r="I98" s="36"/>
      <c r="J98" s="176"/>
      <c r="K98" s="176"/>
      <c r="L98" s="144" t="str">
        <f t="shared" si="1"/>
        <v>T</v>
      </c>
    </row>
    <row r="99" spans="2:13" ht="13.9" x14ac:dyDescent="0.45">
      <c r="B99" s="132" t="s">
        <v>347</v>
      </c>
      <c r="C99" s="177"/>
      <c r="D99" s="178" t="s">
        <v>348</v>
      </c>
      <c r="E99" s="178" t="s">
        <v>349</v>
      </c>
      <c r="F99" s="179"/>
      <c r="G99" s="179"/>
      <c r="H99" s="180"/>
      <c r="I99" s="181"/>
      <c r="J99" s="182">
        <v>2417406</v>
      </c>
      <c r="K99" s="182">
        <v>2804894</v>
      </c>
      <c r="L99" s="144">
        <f t="shared" si="1"/>
        <v>1</v>
      </c>
    </row>
    <row r="100" spans="2:13" ht="6" customHeight="1" x14ac:dyDescent="0.4">
      <c r="C100" s="152"/>
      <c r="E100" s="175"/>
      <c r="H100" s="153"/>
      <c r="I100" s="36"/>
      <c r="J100" s="72"/>
      <c r="K100" s="176"/>
      <c r="L100" s="144" t="str">
        <f t="shared" si="1"/>
        <v>T</v>
      </c>
    </row>
    <row r="101" spans="2:13" ht="6" customHeight="1" x14ac:dyDescent="0.4">
      <c r="C101" s="152"/>
      <c r="E101" s="175"/>
      <c r="H101" s="153"/>
      <c r="I101" s="36"/>
      <c r="J101" s="72"/>
      <c r="K101" s="176"/>
      <c r="L101" s="144" t="str">
        <f t="shared" si="1"/>
        <v>T</v>
      </c>
    </row>
    <row r="102" spans="2:13" ht="14.25" hidden="1" x14ac:dyDescent="0.45">
      <c r="C102" s="205"/>
      <c r="D102" s="150" t="s">
        <v>350</v>
      </c>
      <c r="E102" s="134"/>
      <c r="F102" s="134"/>
      <c r="G102" s="134"/>
      <c r="H102" s="151"/>
      <c r="I102" s="36"/>
      <c r="J102" s="52"/>
      <c r="K102" s="52"/>
      <c r="L102" s="144">
        <v>0</v>
      </c>
    </row>
    <row r="103" spans="2:13" ht="6" customHeight="1" x14ac:dyDescent="0.4">
      <c r="C103" s="152"/>
      <c r="E103" s="175"/>
      <c r="H103" s="153"/>
      <c r="I103" s="36"/>
      <c r="J103" s="72"/>
      <c r="K103" s="176"/>
      <c r="L103" s="144" t="str">
        <f t="shared" si="1"/>
        <v>T</v>
      </c>
    </row>
    <row r="104" spans="2:13" s="163" customFormat="1" hidden="1" x14ac:dyDescent="0.4">
      <c r="B104" s="132" t="s">
        <v>336</v>
      </c>
      <c r="C104" s="208"/>
      <c r="D104" s="209" t="s">
        <v>351</v>
      </c>
      <c r="E104" s="120"/>
      <c r="F104" s="120"/>
      <c r="G104" s="120"/>
      <c r="H104" s="210"/>
      <c r="I104" s="170"/>
      <c r="J104" s="49">
        <v>0</v>
      </c>
      <c r="K104" s="49">
        <v>0</v>
      </c>
      <c r="L104" s="165">
        <f t="shared" si="1"/>
        <v>0</v>
      </c>
    </row>
    <row r="105" spans="2:13" ht="6" customHeight="1" x14ac:dyDescent="0.4">
      <c r="C105" s="152"/>
      <c r="E105" s="175"/>
      <c r="H105" s="153"/>
      <c r="I105" s="36"/>
      <c r="J105" s="72"/>
      <c r="K105" s="176"/>
      <c r="L105" s="144" t="str">
        <f t="shared" si="1"/>
        <v>T</v>
      </c>
    </row>
    <row r="106" spans="2:13" ht="13.9" x14ac:dyDescent="0.45">
      <c r="B106" s="132" t="s">
        <v>352</v>
      </c>
      <c r="C106" s="177"/>
      <c r="D106" s="178" t="s">
        <v>353</v>
      </c>
      <c r="E106" s="178"/>
      <c r="F106" s="179"/>
      <c r="G106" s="179"/>
      <c r="H106" s="180"/>
      <c r="I106" s="181"/>
      <c r="J106" s="182">
        <v>2417406</v>
      </c>
      <c r="K106" s="182">
        <v>2804894</v>
      </c>
      <c r="L106" s="144">
        <f t="shared" si="1"/>
        <v>1</v>
      </c>
    </row>
    <row r="107" spans="2:13" ht="13.9" x14ac:dyDescent="0.45">
      <c r="C107" s="211"/>
      <c r="D107" s="81"/>
      <c r="E107" s="54" t="s">
        <v>354</v>
      </c>
      <c r="F107" s="212"/>
      <c r="G107" s="212"/>
      <c r="H107" s="213"/>
      <c r="I107" s="45"/>
      <c r="J107" s="214">
        <v>2419026</v>
      </c>
      <c r="K107" s="214">
        <v>2805760</v>
      </c>
      <c r="L107" s="144">
        <f t="shared" si="1"/>
        <v>1</v>
      </c>
    </row>
    <row r="108" spans="2:13" ht="13.9" x14ac:dyDescent="0.45">
      <c r="C108" s="215"/>
      <c r="D108" s="216"/>
      <c r="E108" s="217" t="s">
        <v>355</v>
      </c>
      <c r="F108" s="218"/>
      <c r="G108" s="218"/>
      <c r="H108" s="219"/>
      <c r="I108" s="108"/>
      <c r="J108" s="220">
        <v>-1620</v>
      </c>
      <c r="K108" s="220">
        <v>-866</v>
      </c>
      <c r="L108" s="144">
        <f t="shared" si="1"/>
        <v>1</v>
      </c>
    </row>
    <row r="109" spans="2:13" ht="6" customHeight="1" x14ac:dyDescent="0.45">
      <c r="C109" s="221"/>
      <c r="D109" s="222"/>
      <c r="E109" s="222"/>
      <c r="F109" s="218"/>
      <c r="G109" s="218"/>
      <c r="H109" s="219"/>
      <c r="I109" s="223"/>
      <c r="J109" s="223"/>
      <c r="K109" s="223"/>
      <c r="L109" s="144" t="str">
        <f t="shared" si="1"/>
        <v>T</v>
      </c>
    </row>
    <row r="111" spans="2:13" x14ac:dyDescent="0.4">
      <c r="I111" s="54" t="s">
        <v>187</v>
      </c>
      <c r="J111" s="54">
        <v>8911834</v>
      </c>
      <c r="K111" s="54">
        <v>10257025</v>
      </c>
      <c r="M111" s="161"/>
    </row>
    <row r="117" spans="1:13" s="134" customFormat="1" x14ac:dyDescent="0.4">
      <c r="A117" s="54"/>
      <c r="B117" s="132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</row>
    <row r="118" spans="1:13" s="134" customFormat="1" x14ac:dyDescent="0.4">
      <c r="A118" s="54"/>
      <c r="B118" s="132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</row>
    <row r="119" spans="1:13" s="134" customFormat="1" x14ac:dyDescent="0.4">
      <c r="A119" s="54"/>
      <c r="B119" s="132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</row>
    <row r="120" spans="1:13" s="134" customFormat="1" x14ac:dyDescent="0.4">
      <c r="A120" s="54"/>
      <c r="B120" s="132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</row>
    <row r="121" spans="1:13" s="134" customFormat="1" x14ac:dyDescent="0.4">
      <c r="A121" s="54"/>
      <c r="B121" s="132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</row>
    <row r="122" spans="1:13" s="134" customFormat="1" x14ac:dyDescent="0.4">
      <c r="A122" s="54"/>
      <c r="B122" s="132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</row>
    <row r="123" spans="1:13" s="134" customFormat="1" x14ac:dyDescent="0.4">
      <c r="A123" s="54"/>
      <c r="B123" s="132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</row>
    <row r="124" spans="1:13" s="134" customFormat="1" x14ac:dyDescent="0.4">
      <c r="A124" s="54"/>
      <c r="B124" s="132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</row>
    <row r="125" spans="1:13" s="134" customFormat="1" x14ac:dyDescent="0.4">
      <c r="A125" s="54"/>
      <c r="B125" s="132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</row>
    <row r="126" spans="1:13" s="134" customFormat="1" x14ac:dyDescent="0.4">
      <c r="A126" s="54"/>
      <c r="B126" s="132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</row>
    <row r="127" spans="1:13" s="134" customFormat="1" x14ac:dyDescent="0.4">
      <c r="A127" s="54"/>
      <c r="B127" s="132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</row>
    <row r="128" spans="1:13" s="134" customFormat="1" x14ac:dyDescent="0.4">
      <c r="A128" s="54"/>
      <c r="B128" s="132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</row>
    <row r="129" spans="1:13" s="134" customFormat="1" x14ac:dyDescent="0.4">
      <c r="A129" s="54"/>
      <c r="B129" s="132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</row>
  </sheetData>
  <autoFilter ref="L7:L109" xr:uid="{EC9F89A7-12E5-40EF-85FE-62968F8B0BB8}">
    <filterColumn colId="0">
      <filters>
        <filter val="1"/>
        <filter val="T"/>
      </filters>
    </filterColumn>
  </autoFilter>
  <pageMargins left="0.25" right="0.25" top="0.75" bottom="0.75" header="0.3" footer="0.3"/>
  <pageSetup paperSize="9" fitToHeight="0" orientation="portrait" r:id="rId1"/>
  <headerFooter alignWithMargins="0"/>
  <rowBreaks count="1" manualBreakCount="1">
    <brk id="110" min="2" max="11" man="1"/>
  </rowBreaks>
  <colBreaks count="1" manualBreakCount="1">
    <brk id="11" max="10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A123-DB9B-4D15-AE03-BDECED1EC45E}">
  <sheetPr filterMode="1">
    <pageSetUpPr fitToPage="1"/>
  </sheetPr>
  <dimension ref="A1:Q187"/>
  <sheetViews>
    <sheetView showGridLines="0" tabSelected="1" topLeftCell="A86" zoomScale="94" zoomScaleNormal="100" workbookViewId="0">
      <selection activeCell="G30" sqref="G30"/>
    </sheetView>
  </sheetViews>
  <sheetFormatPr baseColWidth="10" defaultColWidth="11.3984375" defaultRowHeight="13.15" x14ac:dyDescent="0.4"/>
  <cols>
    <col min="1" max="1" width="3.265625" style="5" customWidth="1"/>
    <col min="2" max="2" width="11.59765625" style="5" hidden="1" customWidth="1"/>
    <col min="3" max="3" width="3.3984375" style="5" hidden="1" customWidth="1"/>
    <col min="4" max="4" width="2" style="5" customWidth="1"/>
    <col min="5" max="5" width="3.3984375" style="5" customWidth="1"/>
    <col min="6" max="6" width="3.265625" style="5" customWidth="1"/>
    <col min="7" max="7" width="11.3984375" style="5" customWidth="1"/>
    <col min="8" max="8" width="16.73046875" style="5" customWidth="1"/>
    <col min="9" max="9" width="18.73046875" style="5" customWidth="1"/>
    <col min="10" max="10" width="1.73046875" style="120" customWidth="1"/>
    <col min="11" max="11" width="15" style="78" customWidth="1"/>
    <col min="12" max="12" width="1.73046875" style="120" customWidth="1"/>
    <col min="13" max="13" width="15" style="78" customWidth="1"/>
    <col min="14" max="14" width="1.73046875" style="120" customWidth="1"/>
    <col min="15" max="15" width="15" style="78" customWidth="1"/>
    <col min="16" max="16" width="2.265625" style="78" customWidth="1"/>
    <col min="17" max="17" width="8.73046875" style="5" hidden="1" customWidth="1"/>
    <col min="18" max="16384" width="11.3984375" style="5"/>
  </cols>
  <sheetData>
    <row r="1" spans="2:17" x14ac:dyDescent="0.4">
      <c r="J1" s="78"/>
      <c r="L1" s="78"/>
      <c r="N1" s="78"/>
    </row>
    <row r="2" spans="2:17" x14ac:dyDescent="0.4">
      <c r="D2" s="47" t="s">
        <v>356</v>
      </c>
      <c r="I2" s="293" t="s">
        <v>483</v>
      </c>
      <c r="J2" s="78"/>
      <c r="L2" s="78"/>
      <c r="N2" s="78"/>
    </row>
    <row r="3" spans="2:17" x14ac:dyDescent="0.4">
      <c r="D3" s="47"/>
      <c r="J3" s="78"/>
      <c r="L3" s="78"/>
      <c r="N3" s="78"/>
    </row>
    <row r="4" spans="2:17" s="11" customFormat="1" ht="18" x14ac:dyDescent="0.55000000000000004">
      <c r="D4" s="11" t="s">
        <v>482</v>
      </c>
      <c r="J4" s="289"/>
      <c r="K4" s="289"/>
      <c r="L4" s="289"/>
      <c r="M4" s="289"/>
      <c r="N4" s="289"/>
      <c r="O4" s="289"/>
      <c r="P4" s="289"/>
    </row>
    <row r="5" spans="2:17" x14ac:dyDescent="0.4">
      <c r="J5" s="78"/>
      <c r="K5" s="288"/>
      <c r="L5" s="78"/>
      <c r="M5" s="288"/>
      <c r="N5" s="78"/>
    </row>
    <row r="6" spans="2:17" x14ac:dyDescent="0.4">
      <c r="D6" s="285"/>
      <c r="E6" s="287" t="s">
        <v>2</v>
      </c>
      <c r="F6" s="285"/>
      <c r="G6" s="285"/>
      <c r="H6" s="285"/>
      <c r="I6" s="285"/>
      <c r="J6" s="285"/>
      <c r="K6" s="286" t="s">
        <v>3</v>
      </c>
      <c r="L6" s="285"/>
      <c r="M6" s="284">
        <v>46022</v>
      </c>
      <c r="N6" s="285"/>
      <c r="O6" s="284">
        <v>45657</v>
      </c>
      <c r="P6" s="283"/>
    </row>
    <row r="7" spans="2:17" x14ac:dyDescent="0.4">
      <c r="J7" s="78"/>
      <c r="K7" s="282"/>
      <c r="L7" s="78"/>
      <c r="M7" s="281"/>
      <c r="N7" s="78"/>
      <c r="O7" s="281"/>
      <c r="P7" s="281"/>
    </row>
    <row r="8" spans="2:17" ht="16.5" customHeight="1" x14ac:dyDescent="0.4">
      <c r="D8" s="261"/>
      <c r="E8" s="260" t="s">
        <v>6</v>
      </c>
      <c r="F8" s="259"/>
      <c r="G8" s="259"/>
      <c r="H8" s="259"/>
      <c r="I8" s="259"/>
      <c r="J8" s="258"/>
      <c r="K8" s="257"/>
      <c r="L8" s="78"/>
      <c r="M8" s="280">
        <v>42324163</v>
      </c>
      <c r="N8" s="78"/>
      <c r="O8" s="280">
        <v>40856590</v>
      </c>
      <c r="P8" s="228"/>
      <c r="Q8" s="5" t="s">
        <v>361</v>
      </c>
    </row>
    <row r="9" spans="2:17" ht="12.75" customHeight="1" x14ac:dyDescent="0.4">
      <c r="D9" s="69"/>
      <c r="I9" s="39"/>
      <c r="J9" s="78"/>
      <c r="K9" s="40"/>
      <c r="L9" s="78"/>
      <c r="M9" s="251"/>
      <c r="N9" s="78"/>
      <c r="O9" s="251"/>
      <c r="P9" s="27"/>
      <c r="Q9" s="5" t="s">
        <v>362</v>
      </c>
    </row>
    <row r="10" spans="2:17" x14ac:dyDescent="0.4">
      <c r="D10" s="95"/>
      <c r="E10" s="47" t="s">
        <v>8</v>
      </c>
      <c r="I10" s="39"/>
      <c r="J10" s="78"/>
      <c r="K10" s="246"/>
      <c r="L10" s="78"/>
      <c r="M10" s="241">
        <v>23048</v>
      </c>
      <c r="N10" s="78"/>
      <c r="O10" s="241">
        <v>2027156</v>
      </c>
      <c r="P10" s="98"/>
      <c r="Q10" s="5" t="str">
        <f>+IF(AND(M10=0,O10=0),"$","")</f>
        <v/>
      </c>
    </row>
    <row r="11" spans="2:17" hidden="1" x14ac:dyDescent="0.4">
      <c r="B11" s="5" t="s">
        <v>9</v>
      </c>
      <c r="D11" s="95"/>
      <c r="E11" s="1" t="s">
        <v>10</v>
      </c>
      <c r="F11" s="5" t="s">
        <v>481</v>
      </c>
      <c r="I11" s="39"/>
      <c r="J11" s="78"/>
      <c r="K11" s="97"/>
      <c r="L11" s="78"/>
      <c r="M11" s="242">
        <v>0</v>
      </c>
      <c r="N11" s="78"/>
      <c r="O11" s="241">
        <v>0</v>
      </c>
      <c r="P11" s="98"/>
      <c r="Q11" s="5" t="str">
        <f>+IF(AND(M11=0,O11=0),"$","")</f>
        <v>$</v>
      </c>
    </row>
    <row r="12" spans="2:17" hidden="1" x14ac:dyDescent="0.4">
      <c r="B12" s="5" t="s">
        <v>12</v>
      </c>
      <c r="D12" s="95"/>
      <c r="E12" s="1" t="s">
        <v>13</v>
      </c>
      <c r="F12" s="5" t="s">
        <v>480</v>
      </c>
      <c r="I12" s="39"/>
      <c r="J12" s="78"/>
      <c r="K12" s="97"/>
      <c r="L12" s="78"/>
      <c r="M12" s="242">
        <v>0</v>
      </c>
      <c r="N12" s="27"/>
      <c r="O12" s="241">
        <v>0</v>
      </c>
      <c r="P12" s="98"/>
      <c r="Q12" s="5" t="str">
        <f>+IF(AND(M12=0,O12=0),"$","")</f>
        <v>$</v>
      </c>
    </row>
    <row r="13" spans="2:17" hidden="1" x14ac:dyDescent="0.4">
      <c r="B13" s="5" t="s">
        <v>15</v>
      </c>
      <c r="D13" s="95"/>
      <c r="E13" s="1" t="s">
        <v>16</v>
      </c>
      <c r="F13" s="5" t="s">
        <v>479</v>
      </c>
      <c r="I13" s="39"/>
      <c r="J13" s="78"/>
      <c r="K13" s="97"/>
      <c r="L13" s="78"/>
      <c r="M13" s="242">
        <v>0</v>
      </c>
      <c r="N13" s="27"/>
      <c r="O13" s="241">
        <v>0</v>
      </c>
      <c r="P13" s="98"/>
      <c r="Q13" s="5" t="str">
        <f>+IF(AND(M13=0,O13=0),"$","")</f>
        <v>$</v>
      </c>
    </row>
    <row r="14" spans="2:17" x14ac:dyDescent="0.4">
      <c r="B14" s="5" t="s">
        <v>18</v>
      </c>
      <c r="D14" s="38"/>
      <c r="E14" s="1" t="s">
        <v>19</v>
      </c>
      <c r="F14" s="5" t="s">
        <v>478</v>
      </c>
      <c r="I14" s="39"/>
      <c r="J14" s="78"/>
      <c r="K14" s="51" t="s">
        <v>477</v>
      </c>
      <c r="L14" s="78"/>
      <c r="M14" s="249">
        <v>0</v>
      </c>
      <c r="N14" s="27"/>
      <c r="O14" s="242">
        <v>1991195</v>
      </c>
      <c r="P14" s="27"/>
      <c r="Q14" s="5" t="str">
        <f>+IF(AND(M14=0,O14=0),"$","")</f>
        <v/>
      </c>
    </row>
    <row r="15" spans="2:17" x14ac:dyDescent="0.4">
      <c r="B15" s="5" t="s">
        <v>476</v>
      </c>
      <c r="D15" s="38"/>
      <c r="E15" s="1" t="s">
        <v>358</v>
      </c>
      <c r="F15" s="5" t="s">
        <v>475</v>
      </c>
      <c r="I15" s="39"/>
      <c r="J15" s="78"/>
      <c r="K15" s="51" t="s">
        <v>474</v>
      </c>
      <c r="L15" s="78"/>
      <c r="M15" s="242">
        <v>23048</v>
      </c>
      <c r="N15" s="27"/>
      <c r="O15" s="242">
        <v>35961</v>
      </c>
      <c r="P15" s="27"/>
      <c r="Q15" s="5" t="str">
        <f>+IF(AND(M15=0,O15=0),"$","")</f>
        <v/>
      </c>
    </row>
    <row r="16" spans="2:17" hidden="1" x14ac:dyDescent="0.4">
      <c r="B16" s="5" t="s">
        <v>473</v>
      </c>
      <c r="D16" s="38"/>
      <c r="E16" s="1" t="s">
        <v>359</v>
      </c>
      <c r="F16" s="5" t="s">
        <v>14</v>
      </c>
      <c r="I16" s="39"/>
      <c r="J16" s="78"/>
      <c r="K16" s="40"/>
      <c r="L16" s="78"/>
      <c r="M16" s="242">
        <v>0</v>
      </c>
      <c r="N16" s="27"/>
      <c r="O16" s="242">
        <v>0</v>
      </c>
      <c r="P16" s="27"/>
      <c r="Q16" s="5" t="str">
        <f>+IF(AND(M16=0,O16=0),"$","")</f>
        <v>$</v>
      </c>
    </row>
    <row r="17" spans="2:17" hidden="1" x14ac:dyDescent="0.4">
      <c r="B17" s="5" t="s">
        <v>472</v>
      </c>
      <c r="D17" s="38"/>
      <c r="E17" s="1" t="s">
        <v>360</v>
      </c>
      <c r="F17" s="5" t="s">
        <v>17</v>
      </c>
      <c r="I17" s="39"/>
      <c r="J17" s="78"/>
      <c r="K17" s="40"/>
      <c r="L17" s="78"/>
      <c r="M17" s="242">
        <v>0</v>
      </c>
      <c r="N17" s="27"/>
      <c r="O17" s="242">
        <v>0</v>
      </c>
      <c r="P17" s="27"/>
      <c r="Q17" s="5" t="str">
        <f>+IF(AND(M17=0,O17=0),"$","")</f>
        <v>$</v>
      </c>
    </row>
    <row r="18" spans="2:17" hidden="1" x14ac:dyDescent="0.4">
      <c r="B18" s="5" t="s">
        <v>471</v>
      </c>
      <c r="D18" s="38"/>
      <c r="E18" s="1" t="s">
        <v>367</v>
      </c>
      <c r="F18" s="5" t="s">
        <v>470</v>
      </c>
      <c r="I18" s="39"/>
      <c r="J18" s="78"/>
      <c r="K18" s="40"/>
      <c r="L18" s="78"/>
      <c r="M18" s="242">
        <v>0</v>
      </c>
      <c r="N18" s="27"/>
      <c r="O18" s="242">
        <v>0</v>
      </c>
      <c r="P18" s="27"/>
      <c r="Q18" s="5" t="str">
        <f>+IF(AND(M18=0,O18=0),"$","")</f>
        <v>$</v>
      </c>
    </row>
    <row r="19" spans="2:17" hidden="1" x14ac:dyDescent="0.4">
      <c r="B19" s="5" t="s">
        <v>469</v>
      </c>
      <c r="D19" s="38"/>
      <c r="E19" s="1" t="s">
        <v>468</v>
      </c>
      <c r="F19" s="5" t="s">
        <v>467</v>
      </c>
      <c r="I19" s="39"/>
      <c r="J19" s="78"/>
      <c r="K19" s="40"/>
      <c r="L19" s="78"/>
      <c r="M19" s="242">
        <v>0</v>
      </c>
      <c r="N19" s="27"/>
      <c r="O19" s="242">
        <v>0</v>
      </c>
      <c r="P19" s="27"/>
      <c r="Q19" s="5" t="str">
        <f>+IF(AND(M19=0,O19=0),"$","")</f>
        <v>$</v>
      </c>
    </row>
    <row r="20" spans="2:17" x14ac:dyDescent="0.4">
      <c r="D20" s="38"/>
      <c r="I20" s="39"/>
      <c r="J20" s="78"/>
      <c r="K20" s="40"/>
      <c r="L20" s="78"/>
      <c r="M20" s="242"/>
      <c r="N20" s="27"/>
      <c r="O20" s="242"/>
      <c r="P20" s="27"/>
      <c r="Q20" s="5" t="s">
        <v>362</v>
      </c>
    </row>
    <row r="21" spans="2:17" x14ac:dyDescent="0.4">
      <c r="D21" s="38"/>
      <c r="E21" s="47" t="s">
        <v>22</v>
      </c>
      <c r="I21" s="39"/>
      <c r="J21" s="78"/>
      <c r="K21" s="246">
        <v>6</v>
      </c>
      <c r="L21" s="78"/>
      <c r="M21" s="241">
        <v>10661927</v>
      </c>
      <c r="N21" s="27"/>
      <c r="O21" s="241">
        <v>11020185</v>
      </c>
      <c r="P21" s="27"/>
      <c r="Q21" s="5" t="str">
        <f>+IF(AND(M21=0,O21=0),"$","")</f>
        <v/>
      </c>
    </row>
    <row r="22" spans="2:17" x14ac:dyDescent="0.4">
      <c r="B22" s="5" t="s">
        <v>23</v>
      </c>
      <c r="D22" s="38"/>
      <c r="E22" s="1" t="s">
        <v>10</v>
      </c>
      <c r="F22" s="5" t="s">
        <v>24</v>
      </c>
      <c r="I22" s="39"/>
      <c r="J22" s="78"/>
      <c r="K22" s="40"/>
      <c r="L22" s="78"/>
      <c r="M22" s="242">
        <v>1848251</v>
      </c>
      <c r="N22" s="27"/>
      <c r="O22" s="242">
        <v>1554057</v>
      </c>
      <c r="P22" s="27"/>
      <c r="Q22" s="5" t="str">
        <f>+IF(AND(M22=0,O22=0),"$","")</f>
        <v/>
      </c>
    </row>
    <row r="23" spans="2:17" x14ac:dyDescent="0.4">
      <c r="B23" s="5" t="s">
        <v>25</v>
      </c>
      <c r="D23" s="38"/>
      <c r="E23" s="1" t="s">
        <v>13</v>
      </c>
      <c r="F23" s="5" t="s">
        <v>26</v>
      </c>
      <c r="I23" s="39"/>
      <c r="J23" s="78"/>
      <c r="K23" s="40"/>
      <c r="L23" s="78"/>
      <c r="M23" s="242">
        <v>8154826</v>
      </c>
      <c r="N23" s="27"/>
      <c r="O23" s="242">
        <v>8616118</v>
      </c>
      <c r="P23" s="27"/>
      <c r="Q23" s="5" t="str">
        <f>+IF(AND(M23=0,O23=0),"$","")</f>
        <v/>
      </c>
    </row>
    <row r="24" spans="2:17" x14ac:dyDescent="0.4">
      <c r="B24" s="5" t="s">
        <v>27</v>
      </c>
      <c r="D24" s="38"/>
      <c r="E24" s="1" t="s">
        <v>16</v>
      </c>
      <c r="F24" s="5" t="s">
        <v>466</v>
      </c>
      <c r="I24" s="39"/>
      <c r="J24" s="78"/>
      <c r="K24" s="40"/>
      <c r="L24" s="78"/>
      <c r="M24" s="242">
        <v>658850</v>
      </c>
      <c r="N24" s="27"/>
      <c r="O24" s="242">
        <v>850010</v>
      </c>
      <c r="P24" s="27"/>
      <c r="Q24" s="5" t="str">
        <f>+IF(AND(M24=0,O24=0),"$","")</f>
        <v/>
      </c>
    </row>
    <row r="25" spans="2:17" x14ac:dyDescent="0.4">
      <c r="D25" s="38"/>
      <c r="I25" s="39"/>
      <c r="J25" s="78"/>
      <c r="K25" s="40"/>
      <c r="L25" s="78"/>
      <c r="M25" s="242"/>
      <c r="N25" s="27"/>
      <c r="O25" s="242"/>
      <c r="P25" s="27"/>
      <c r="Q25" s="5" t="s">
        <v>362</v>
      </c>
    </row>
    <row r="26" spans="2:17" hidden="1" x14ac:dyDescent="0.4">
      <c r="D26" s="46"/>
      <c r="E26" s="47" t="s">
        <v>29</v>
      </c>
      <c r="I26" s="39"/>
      <c r="J26" s="78"/>
      <c r="K26" s="97"/>
      <c r="L26" s="78"/>
      <c r="M26" s="241">
        <v>0</v>
      </c>
      <c r="N26" s="27"/>
      <c r="O26" s="241">
        <v>0</v>
      </c>
      <c r="P26" s="98"/>
      <c r="Q26" s="5" t="str">
        <f>+IF(AND(M26=0,O26=0),"$","")</f>
        <v>$</v>
      </c>
    </row>
    <row r="27" spans="2:17" hidden="1" x14ac:dyDescent="0.4">
      <c r="B27" s="5" t="s">
        <v>465</v>
      </c>
      <c r="D27" s="38"/>
      <c r="E27" s="1" t="s">
        <v>10</v>
      </c>
      <c r="F27" s="5" t="s">
        <v>24</v>
      </c>
      <c r="I27" s="39"/>
      <c r="J27" s="78"/>
      <c r="K27" s="40"/>
      <c r="L27" s="78"/>
      <c r="M27" s="242">
        <v>0</v>
      </c>
      <c r="N27" s="27"/>
      <c r="O27" s="242">
        <v>0</v>
      </c>
      <c r="P27" s="27"/>
      <c r="Q27" s="5" t="str">
        <f>+IF(AND(M27=0,O27=0),"$","")</f>
        <v>$</v>
      </c>
    </row>
    <row r="28" spans="2:17" hidden="1" x14ac:dyDescent="0.4">
      <c r="B28" s="5" t="s">
        <v>464</v>
      </c>
      <c r="D28" s="38"/>
      <c r="E28" s="1" t="s">
        <v>13</v>
      </c>
      <c r="F28" s="5" t="s">
        <v>26</v>
      </c>
      <c r="I28" s="39"/>
      <c r="J28" s="78"/>
      <c r="K28" s="40"/>
      <c r="L28" s="78"/>
      <c r="M28" s="242">
        <v>0</v>
      </c>
      <c r="N28" s="27"/>
      <c r="O28" s="242">
        <v>0</v>
      </c>
      <c r="P28" s="27"/>
      <c r="Q28" s="5" t="str">
        <f>+IF(AND(M28=0,O28=0),"$","")</f>
        <v>$</v>
      </c>
    </row>
    <row r="29" spans="2:17" hidden="1" x14ac:dyDescent="0.4">
      <c r="D29" s="38"/>
      <c r="I29" s="39"/>
      <c r="J29" s="78"/>
      <c r="K29" s="40"/>
      <c r="L29" s="78"/>
      <c r="M29" s="242"/>
      <c r="N29" s="27"/>
      <c r="O29" s="242"/>
      <c r="P29" s="27"/>
      <c r="Q29" s="5" t="str">
        <f>+IF(AND(M29=0,O29=0),"$","")</f>
        <v>$</v>
      </c>
    </row>
    <row r="30" spans="2:17" hidden="1" x14ac:dyDescent="0.4">
      <c r="D30" s="46"/>
      <c r="I30" s="39"/>
      <c r="J30" s="78"/>
      <c r="K30" s="246"/>
      <c r="L30" s="78"/>
      <c r="M30" s="242"/>
      <c r="N30" s="27"/>
      <c r="O30" s="242"/>
      <c r="P30" s="27"/>
      <c r="Q30" s="5" t="str">
        <f>+IF(AND(M30=0,O30=0),"$","")</f>
        <v>$</v>
      </c>
    </row>
    <row r="31" spans="2:17" x14ac:dyDescent="0.4">
      <c r="D31" s="46"/>
      <c r="E31" s="47" t="s">
        <v>31</v>
      </c>
      <c r="I31" s="39"/>
      <c r="J31" s="78"/>
      <c r="K31" s="246"/>
      <c r="L31" s="78"/>
      <c r="M31" s="241">
        <v>29073232</v>
      </c>
      <c r="N31" s="27"/>
      <c r="O31" s="241">
        <v>25309766</v>
      </c>
      <c r="P31" s="98"/>
      <c r="Q31" s="5" t="str">
        <f>+IF(AND(M31=0,O31=0),"$","")</f>
        <v/>
      </c>
    </row>
    <row r="32" spans="2:17" x14ac:dyDescent="0.4">
      <c r="B32" s="5" t="s">
        <v>33</v>
      </c>
      <c r="D32" s="38"/>
      <c r="E32" s="1" t="s">
        <v>10</v>
      </c>
      <c r="F32" s="5" t="s">
        <v>424</v>
      </c>
      <c r="I32" s="39"/>
      <c r="J32" s="78"/>
      <c r="K32" s="51" t="s">
        <v>463</v>
      </c>
      <c r="L32" s="78"/>
      <c r="M32" s="242">
        <v>14061098</v>
      </c>
      <c r="N32" s="27"/>
      <c r="O32" s="242">
        <v>3141698</v>
      </c>
      <c r="P32" s="27"/>
      <c r="Q32" s="5" t="str">
        <f>+IF(AND(M32=0,O32=0),"$","")</f>
        <v/>
      </c>
    </row>
    <row r="33" spans="1:17" x14ac:dyDescent="0.4">
      <c r="B33" s="5" t="s">
        <v>35</v>
      </c>
      <c r="D33" s="38"/>
      <c r="E33" s="1" t="s">
        <v>13</v>
      </c>
      <c r="F33" s="5" t="s">
        <v>422</v>
      </c>
      <c r="I33" s="39"/>
      <c r="J33" s="78"/>
      <c r="K33" s="172" t="s">
        <v>430</v>
      </c>
      <c r="L33" s="78"/>
      <c r="M33" s="242">
        <v>15012134</v>
      </c>
      <c r="N33" s="27"/>
      <c r="O33" s="242">
        <v>22168068</v>
      </c>
      <c r="P33" s="27"/>
      <c r="Q33" s="5" t="str">
        <f>+IF(AND(M33=0,O33=0),"$","")</f>
        <v/>
      </c>
    </row>
    <row r="34" spans="1:17" hidden="1" x14ac:dyDescent="0.4">
      <c r="B34" s="5" t="s">
        <v>37</v>
      </c>
      <c r="D34" s="38"/>
      <c r="E34" s="1" t="s">
        <v>16</v>
      </c>
      <c r="F34" s="5" t="s">
        <v>420</v>
      </c>
      <c r="I34" s="39"/>
      <c r="J34" s="78"/>
      <c r="K34" s="40"/>
      <c r="L34" s="78"/>
      <c r="M34" s="242">
        <v>0</v>
      </c>
      <c r="N34" s="27"/>
      <c r="O34" s="242">
        <v>0</v>
      </c>
      <c r="P34" s="27"/>
      <c r="Q34" s="5" t="str">
        <f>+IF(AND(M34=0,O34=0),"$","")</f>
        <v>$</v>
      </c>
    </row>
    <row r="35" spans="1:17" hidden="1" x14ac:dyDescent="0.4">
      <c r="B35" s="5" t="s">
        <v>38</v>
      </c>
      <c r="D35" s="38"/>
      <c r="E35" s="1" t="s">
        <v>19</v>
      </c>
      <c r="F35" s="5" t="s">
        <v>380</v>
      </c>
      <c r="I35" s="39"/>
      <c r="J35" s="78"/>
      <c r="K35" s="40"/>
      <c r="L35" s="78"/>
      <c r="M35" s="242">
        <v>0</v>
      </c>
      <c r="N35" s="27"/>
      <c r="O35" s="242">
        <v>0</v>
      </c>
      <c r="P35" s="27"/>
      <c r="Q35" s="5" t="str">
        <f>+IF(AND(M35=0,O35=0),"$","")</f>
        <v>$</v>
      </c>
    </row>
    <row r="36" spans="1:17" hidden="1" x14ac:dyDescent="0.4">
      <c r="B36" s="5" t="s">
        <v>462</v>
      </c>
      <c r="D36" s="38"/>
      <c r="E36" s="1" t="s">
        <v>358</v>
      </c>
      <c r="F36" s="5" t="s">
        <v>67</v>
      </c>
      <c r="I36" s="39"/>
      <c r="J36" s="78"/>
      <c r="K36" s="40"/>
      <c r="L36" s="78"/>
      <c r="M36" s="242">
        <v>0</v>
      </c>
      <c r="N36" s="27"/>
      <c r="O36" s="242">
        <v>0</v>
      </c>
      <c r="P36" s="27"/>
      <c r="Q36" s="5" t="str">
        <f>+IF(AND(M36=0,O36=0),"$","")</f>
        <v>$</v>
      </c>
    </row>
    <row r="37" spans="1:17" hidden="1" x14ac:dyDescent="0.4">
      <c r="B37" s="5" t="s">
        <v>461</v>
      </c>
      <c r="D37" s="38"/>
      <c r="E37" s="1" t="s">
        <v>359</v>
      </c>
      <c r="F37" s="5" t="s">
        <v>69</v>
      </c>
      <c r="I37" s="39"/>
      <c r="J37" s="78"/>
      <c r="K37" s="40"/>
      <c r="L37" s="78"/>
      <c r="M37" s="242">
        <v>0</v>
      </c>
      <c r="N37" s="27"/>
      <c r="O37" s="242">
        <v>0</v>
      </c>
      <c r="P37" s="27"/>
      <c r="Q37" s="5" t="str">
        <f>+IF(AND(M37=0,O37=0),"$","")</f>
        <v>$</v>
      </c>
    </row>
    <row r="38" spans="1:17" x14ac:dyDescent="0.4">
      <c r="D38" s="69"/>
      <c r="I38" s="39"/>
      <c r="J38" s="78"/>
      <c r="K38" s="40"/>
      <c r="L38" s="78"/>
      <c r="M38" s="242"/>
      <c r="N38" s="27"/>
      <c r="O38" s="242"/>
      <c r="P38" s="27"/>
      <c r="Q38" s="5" t="s">
        <v>362</v>
      </c>
    </row>
    <row r="39" spans="1:17" x14ac:dyDescent="0.4">
      <c r="D39" s="46"/>
      <c r="E39" s="47" t="s">
        <v>42</v>
      </c>
      <c r="I39" s="39"/>
      <c r="J39" s="78"/>
      <c r="K39" s="97" t="s">
        <v>426</v>
      </c>
      <c r="L39" s="78"/>
      <c r="M39" s="241">
        <v>1522705</v>
      </c>
      <c r="N39" s="27"/>
      <c r="O39" s="241">
        <v>1398060</v>
      </c>
      <c r="P39" s="98"/>
      <c r="Q39" s="5" t="str">
        <f>+IF(AND(M39=0,O39=0),"$","")</f>
        <v/>
      </c>
    </row>
    <row r="40" spans="1:17" x14ac:dyDescent="0.4">
      <c r="B40" s="5" t="s">
        <v>460</v>
      </c>
      <c r="D40" s="38"/>
      <c r="E40" s="1" t="s">
        <v>10</v>
      </c>
      <c r="F40" s="5" t="s">
        <v>424</v>
      </c>
      <c r="I40" s="39"/>
      <c r="J40" s="78"/>
      <c r="K40" s="40"/>
      <c r="L40" s="78"/>
      <c r="M40" s="242">
        <v>101932</v>
      </c>
      <c r="N40" s="27"/>
      <c r="O40" s="242">
        <v>101932</v>
      </c>
      <c r="P40" s="27"/>
      <c r="Q40" s="5" t="str">
        <f>+IF(AND(M40=0,O40=0),"$","")</f>
        <v/>
      </c>
    </row>
    <row r="41" spans="1:17" hidden="1" x14ac:dyDescent="0.4">
      <c r="B41" s="5" t="s">
        <v>459</v>
      </c>
      <c r="D41" s="38"/>
      <c r="E41" s="1" t="s">
        <v>13</v>
      </c>
      <c r="F41" s="5" t="s">
        <v>422</v>
      </c>
      <c r="I41" s="39"/>
      <c r="J41" s="78"/>
      <c r="K41" s="40"/>
      <c r="L41" s="78"/>
      <c r="M41" s="242">
        <v>0</v>
      </c>
      <c r="N41" s="27"/>
      <c r="O41" s="242">
        <v>0</v>
      </c>
      <c r="P41" s="27"/>
      <c r="Q41" s="5" t="str">
        <f>+IF(AND(M41=0,O41=0),"$","")</f>
        <v>$</v>
      </c>
    </row>
    <row r="42" spans="1:17" hidden="1" x14ac:dyDescent="0.4">
      <c r="B42" s="5" t="s">
        <v>458</v>
      </c>
      <c r="D42" s="38"/>
      <c r="E42" s="1" t="s">
        <v>16</v>
      </c>
      <c r="F42" s="5" t="s">
        <v>420</v>
      </c>
      <c r="I42" s="39"/>
      <c r="J42" s="78"/>
      <c r="K42" s="40"/>
      <c r="L42" s="78"/>
      <c r="M42" s="242">
        <v>0</v>
      </c>
      <c r="N42" s="27"/>
      <c r="O42" s="242">
        <v>0</v>
      </c>
      <c r="P42" s="27"/>
      <c r="Q42" s="5" t="str">
        <f>+IF(AND(M42=0,O42=0),"$","")</f>
        <v>$</v>
      </c>
    </row>
    <row r="43" spans="1:17" x14ac:dyDescent="0.4">
      <c r="B43" s="5" t="s">
        <v>457</v>
      </c>
      <c r="D43" s="38"/>
      <c r="E43" s="1" t="s">
        <v>19</v>
      </c>
      <c r="F43" s="5" t="s">
        <v>380</v>
      </c>
      <c r="I43" s="39"/>
      <c r="J43" s="78"/>
      <c r="K43" s="40"/>
      <c r="L43" s="78"/>
      <c r="M43" s="242">
        <v>68003</v>
      </c>
      <c r="N43" s="27"/>
      <c r="O43" s="242">
        <v>197894</v>
      </c>
      <c r="P43" s="27"/>
      <c r="Q43" s="5" t="str">
        <f>+IF(AND(M43=0,O43=0),"$","")</f>
        <v/>
      </c>
    </row>
    <row r="44" spans="1:17" x14ac:dyDescent="0.4">
      <c r="A44" s="47"/>
      <c r="B44" s="5" t="s">
        <v>456</v>
      </c>
      <c r="D44" s="38"/>
      <c r="E44" s="1" t="s">
        <v>358</v>
      </c>
      <c r="F44" s="5" t="s">
        <v>67</v>
      </c>
      <c r="I44" s="39"/>
      <c r="J44" s="78"/>
      <c r="K44" s="40"/>
      <c r="L44" s="78"/>
      <c r="M44" s="242">
        <v>1352770</v>
      </c>
      <c r="N44" s="27"/>
      <c r="O44" s="242">
        <v>1098234</v>
      </c>
      <c r="P44" s="27"/>
      <c r="Q44" s="5" t="str">
        <f>+IF(AND(M44=0,O44=0),"$","")</f>
        <v/>
      </c>
    </row>
    <row r="45" spans="1:17" hidden="1" x14ac:dyDescent="0.4">
      <c r="A45" s="47"/>
      <c r="B45" s="5" t="s">
        <v>455</v>
      </c>
      <c r="D45" s="38"/>
      <c r="E45" s="1" t="s">
        <v>359</v>
      </c>
      <c r="F45" s="5" t="s">
        <v>69</v>
      </c>
      <c r="I45" s="39"/>
      <c r="J45" s="78"/>
      <c r="K45" s="40"/>
      <c r="L45" s="78"/>
      <c r="M45" s="242">
        <v>0</v>
      </c>
      <c r="N45" s="27"/>
      <c r="O45" s="242">
        <v>0</v>
      </c>
      <c r="P45" s="27"/>
      <c r="Q45" s="5" t="str">
        <f>+IF(AND(M45=0,O45=0),"$","")</f>
        <v>$</v>
      </c>
    </row>
    <row r="46" spans="1:17" x14ac:dyDescent="0.4">
      <c r="A46" s="47"/>
      <c r="B46" s="47"/>
      <c r="D46" s="38"/>
      <c r="I46" s="39"/>
      <c r="J46" s="78"/>
      <c r="K46" s="40"/>
      <c r="L46" s="78"/>
      <c r="M46" s="242"/>
      <c r="N46" s="27"/>
      <c r="O46" s="242"/>
      <c r="P46" s="27"/>
      <c r="Q46" s="5" t="s">
        <v>362</v>
      </c>
    </row>
    <row r="47" spans="1:17" x14ac:dyDescent="0.4">
      <c r="A47" s="47"/>
      <c r="B47" s="247" t="s">
        <v>44</v>
      </c>
      <c r="D47" s="46"/>
      <c r="E47" s="47" t="s">
        <v>45</v>
      </c>
      <c r="I47" s="39"/>
      <c r="J47" s="78"/>
      <c r="K47" s="246" t="s">
        <v>454</v>
      </c>
      <c r="L47" s="78"/>
      <c r="M47" s="241">
        <v>1043251</v>
      </c>
      <c r="N47" s="27"/>
      <c r="O47" s="241">
        <v>1101423</v>
      </c>
      <c r="P47" s="98"/>
      <c r="Q47" s="5" t="str">
        <f>+IF(AND(M47=0,O47=0),"$","")</f>
        <v/>
      </c>
    </row>
    <row r="48" spans="1:17" x14ac:dyDescent="0.4">
      <c r="D48" s="291"/>
      <c r="E48" s="273"/>
      <c r="F48" s="273"/>
      <c r="G48" s="273"/>
      <c r="H48" s="273"/>
      <c r="I48" s="272"/>
      <c r="J48" s="78"/>
      <c r="K48" s="271"/>
      <c r="L48" s="78"/>
      <c r="M48" s="292"/>
      <c r="N48" s="163"/>
      <c r="O48" s="292"/>
      <c r="P48" s="163"/>
      <c r="Q48" s="5" t="s">
        <v>362</v>
      </c>
    </row>
    <row r="49" spans="2:17" x14ac:dyDescent="0.4">
      <c r="E49" s="90"/>
      <c r="J49" s="78"/>
      <c r="K49" s="120"/>
      <c r="L49" s="78"/>
      <c r="M49" s="163"/>
      <c r="N49" s="163"/>
      <c r="O49" s="163"/>
      <c r="P49" s="163"/>
      <c r="Q49" s="5" t="s">
        <v>362</v>
      </c>
    </row>
    <row r="50" spans="2:17" ht="16.5" customHeight="1" x14ac:dyDescent="0.4">
      <c r="D50" s="261"/>
      <c r="E50" s="260" t="s">
        <v>50</v>
      </c>
      <c r="F50" s="259"/>
      <c r="G50" s="259"/>
      <c r="H50" s="259"/>
      <c r="I50" s="259"/>
      <c r="J50" s="258"/>
      <c r="K50" s="257"/>
      <c r="L50" s="78"/>
      <c r="M50" s="256">
        <v>20273894</v>
      </c>
      <c r="N50" s="163"/>
      <c r="O50" s="256">
        <v>22081075</v>
      </c>
      <c r="P50" s="98"/>
      <c r="Q50" s="5" t="s">
        <v>362</v>
      </c>
    </row>
    <row r="51" spans="2:17" x14ac:dyDescent="0.4">
      <c r="D51" s="255"/>
      <c r="E51" s="254"/>
      <c r="F51" s="254"/>
      <c r="G51" s="254"/>
      <c r="H51" s="254"/>
      <c r="I51" s="253"/>
      <c r="J51" s="78"/>
      <c r="K51" s="252"/>
      <c r="L51" s="78"/>
      <c r="M51" s="251"/>
      <c r="N51" s="163"/>
      <c r="O51" s="251"/>
      <c r="P51" s="27"/>
      <c r="Q51" s="5" t="s">
        <v>362</v>
      </c>
    </row>
    <row r="52" spans="2:17" hidden="1" x14ac:dyDescent="0.4">
      <c r="B52" s="247" t="s">
        <v>51</v>
      </c>
      <c r="D52" s="69"/>
      <c r="E52" s="47" t="s">
        <v>52</v>
      </c>
      <c r="I52" s="39"/>
      <c r="J52" s="78"/>
      <c r="K52" s="40"/>
      <c r="L52" s="78"/>
      <c r="M52" s="242"/>
      <c r="N52" s="163"/>
      <c r="O52" s="242"/>
      <c r="P52" s="27"/>
      <c r="Q52" s="5" t="str">
        <f>+IF(AND(M52=0,O52=0),"$","")</f>
        <v>$</v>
      </c>
    </row>
    <row r="53" spans="2:17" hidden="1" x14ac:dyDescent="0.4">
      <c r="D53" s="69"/>
      <c r="I53" s="39"/>
      <c r="J53" s="78"/>
      <c r="K53" s="40"/>
      <c r="L53" s="78"/>
      <c r="M53" s="242"/>
      <c r="N53" s="163"/>
      <c r="O53" s="242"/>
      <c r="P53" s="27"/>
      <c r="Q53" s="5" t="s">
        <v>366</v>
      </c>
    </row>
    <row r="54" spans="2:17" x14ac:dyDescent="0.4">
      <c r="D54" s="46"/>
      <c r="E54" s="47" t="s">
        <v>54</v>
      </c>
      <c r="I54" s="39"/>
      <c r="J54" s="78"/>
      <c r="K54" s="246">
        <v>9</v>
      </c>
      <c r="L54" s="78"/>
      <c r="M54" s="241">
        <v>218368</v>
      </c>
      <c r="N54" s="163"/>
      <c r="O54" s="241">
        <v>296428</v>
      </c>
      <c r="P54" s="98"/>
      <c r="Q54" s="5" t="str">
        <f>+IF(AND(M54=0,O54=0),"$","")</f>
        <v/>
      </c>
    </row>
    <row r="55" spans="2:17" hidden="1" x14ac:dyDescent="0.4">
      <c r="B55" s="247" t="s">
        <v>453</v>
      </c>
      <c r="D55" s="38"/>
      <c r="E55" s="1" t="s">
        <v>10</v>
      </c>
      <c r="F55" s="5" t="s">
        <v>452</v>
      </c>
      <c r="I55" s="39"/>
      <c r="J55" s="78"/>
      <c r="K55" s="40"/>
      <c r="L55" s="78"/>
      <c r="M55" s="242">
        <v>0</v>
      </c>
      <c r="N55" s="163"/>
      <c r="O55" s="242">
        <v>0</v>
      </c>
      <c r="P55" s="27"/>
      <c r="Q55" s="5" t="str">
        <f>+IF(AND(M55=0,O55=0),"$","")</f>
        <v>$</v>
      </c>
    </row>
    <row r="56" spans="2:17" x14ac:dyDescent="0.4">
      <c r="B56" s="247" t="s">
        <v>451</v>
      </c>
      <c r="D56" s="38"/>
      <c r="E56" s="1" t="s">
        <v>13</v>
      </c>
      <c r="F56" s="5" t="s">
        <v>450</v>
      </c>
      <c r="I56" s="39"/>
      <c r="J56" s="78"/>
      <c r="K56" s="40"/>
      <c r="L56" s="78"/>
      <c r="M56" s="242">
        <v>215340</v>
      </c>
      <c r="N56" s="163"/>
      <c r="O56" s="242">
        <v>293400</v>
      </c>
      <c r="P56" s="27"/>
      <c r="Q56" s="5" t="str">
        <f>+IF(AND(M56=0,O56=0),"$","")</f>
        <v/>
      </c>
    </row>
    <row r="57" spans="2:17" ht="13.9" hidden="1" customHeight="1" x14ac:dyDescent="0.4">
      <c r="B57" s="247" t="s">
        <v>449</v>
      </c>
      <c r="D57" s="38"/>
      <c r="E57" s="1" t="s">
        <v>16</v>
      </c>
      <c r="F57" s="5" t="s">
        <v>448</v>
      </c>
      <c r="I57" s="39"/>
      <c r="J57" s="78"/>
      <c r="K57" s="40"/>
      <c r="L57" s="78"/>
      <c r="M57" s="242">
        <v>0</v>
      </c>
      <c r="N57" s="163"/>
      <c r="O57" s="242">
        <v>0</v>
      </c>
      <c r="P57" s="27"/>
      <c r="Q57" s="5" t="str">
        <f>+IF(AND(M57=0,O57=0),"$","")</f>
        <v>$</v>
      </c>
    </row>
    <row r="58" spans="2:17" ht="13.9" hidden="1" customHeight="1" thickBot="1" x14ac:dyDescent="0.45">
      <c r="B58" s="247" t="s">
        <v>447</v>
      </c>
      <c r="D58" s="38"/>
      <c r="E58" s="1" t="s">
        <v>19</v>
      </c>
      <c r="F58" s="5" t="s">
        <v>446</v>
      </c>
      <c r="I58" s="39"/>
      <c r="J58" s="78"/>
      <c r="K58" s="40"/>
      <c r="L58" s="78"/>
      <c r="M58" s="242">
        <v>0</v>
      </c>
      <c r="N58" s="163"/>
      <c r="O58" s="242">
        <v>0</v>
      </c>
      <c r="P58" s="27"/>
      <c r="Q58" s="5" t="str">
        <f>+IF(AND(M58=0,O58=0),"$","")</f>
        <v>$</v>
      </c>
    </row>
    <row r="59" spans="2:17" hidden="1" x14ac:dyDescent="0.4">
      <c r="B59" s="247" t="s">
        <v>445</v>
      </c>
      <c r="D59" s="38"/>
      <c r="E59" s="1" t="s">
        <v>358</v>
      </c>
      <c r="F59" s="5" t="s">
        <v>444</v>
      </c>
      <c r="I59" s="39"/>
      <c r="J59" s="78"/>
      <c r="K59" s="40"/>
      <c r="L59" s="78"/>
      <c r="M59" s="242">
        <v>0</v>
      </c>
      <c r="N59" s="163"/>
      <c r="O59" s="242">
        <v>0</v>
      </c>
      <c r="P59" s="27"/>
      <c r="Q59" s="5" t="str">
        <f>+IF(AND(M59=0,O59=0),"$","")</f>
        <v>$</v>
      </c>
    </row>
    <row r="60" spans="2:17" x14ac:dyDescent="0.4">
      <c r="B60" s="247" t="s">
        <v>443</v>
      </c>
      <c r="D60" s="38"/>
      <c r="E60" s="1" t="s">
        <v>359</v>
      </c>
      <c r="F60" s="5" t="s">
        <v>442</v>
      </c>
      <c r="I60" s="39"/>
      <c r="J60" s="78"/>
      <c r="K60" s="40"/>
      <c r="L60" s="78"/>
      <c r="M60" s="242">
        <v>3028</v>
      </c>
      <c r="N60" s="163"/>
      <c r="O60" s="242">
        <v>3028</v>
      </c>
      <c r="P60" s="27"/>
      <c r="Q60" s="5" t="str">
        <f>+IF(AND(M60=0,O60=0),"$","")</f>
        <v/>
      </c>
    </row>
    <row r="61" spans="2:17" x14ac:dyDescent="0.4">
      <c r="D61" s="69"/>
      <c r="I61" s="39"/>
      <c r="J61" s="78"/>
      <c r="K61" s="40"/>
      <c r="L61" s="78"/>
      <c r="M61" s="242"/>
      <c r="N61" s="163"/>
      <c r="O61" s="242"/>
      <c r="P61" s="27"/>
      <c r="Q61" s="5" t="s">
        <v>362</v>
      </c>
    </row>
    <row r="62" spans="2:17" x14ac:dyDescent="0.4">
      <c r="D62" s="46"/>
      <c r="E62" s="47" t="s">
        <v>56</v>
      </c>
      <c r="I62" s="39"/>
      <c r="J62" s="78"/>
      <c r="K62" s="97"/>
      <c r="L62" s="78"/>
      <c r="M62" s="241">
        <v>13571926</v>
      </c>
      <c r="N62" s="27"/>
      <c r="O62" s="241">
        <v>15679092</v>
      </c>
      <c r="P62" s="98"/>
      <c r="Q62" s="5" t="str">
        <f>+IF(AND(M62=0,O62=0),"$","")</f>
        <v/>
      </c>
    </row>
    <row r="63" spans="2:17" x14ac:dyDescent="0.4">
      <c r="B63" s="247" t="s">
        <v>441</v>
      </c>
      <c r="D63" s="38"/>
      <c r="E63" s="1" t="s">
        <v>10</v>
      </c>
      <c r="F63" s="5" t="s">
        <v>58</v>
      </c>
      <c r="I63" s="39"/>
      <c r="J63" s="78"/>
      <c r="K63" s="172" t="s">
        <v>426</v>
      </c>
      <c r="L63" s="78"/>
      <c r="M63" s="242">
        <v>11172113</v>
      </c>
      <c r="N63" s="27"/>
      <c r="O63" s="242">
        <v>13032133</v>
      </c>
      <c r="P63" s="27"/>
      <c r="Q63" s="5" t="str">
        <f>+IF(AND(M63=0,O63=0),"$","")</f>
        <v/>
      </c>
    </row>
    <row r="64" spans="2:17" x14ac:dyDescent="0.4">
      <c r="B64" s="247" t="s">
        <v>440</v>
      </c>
      <c r="D64" s="38"/>
      <c r="E64" s="1" t="s">
        <v>13</v>
      </c>
      <c r="F64" s="5" t="s">
        <v>439</v>
      </c>
      <c r="I64" s="39"/>
      <c r="J64" s="78"/>
      <c r="K64" s="172" t="s">
        <v>430</v>
      </c>
      <c r="L64" s="78"/>
      <c r="M64" s="242">
        <v>2339763</v>
      </c>
      <c r="N64" s="27"/>
      <c r="O64" s="242">
        <v>2610674</v>
      </c>
      <c r="P64" s="27"/>
      <c r="Q64" s="5" t="str">
        <f>+IF(AND(M64=0,O64=0),"$","")</f>
        <v/>
      </c>
    </row>
    <row r="65" spans="2:17" ht="13.9" hidden="1" customHeight="1" thickBot="1" x14ac:dyDescent="0.45">
      <c r="B65" s="247" t="s">
        <v>438</v>
      </c>
      <c r="D65" s="38"/>
      <c r="E65" s="1" t="s">
        <v>16</v>
      </c>
      <c r="F65" s="5" t="s">
        <v>437</v>
      </c>
      <c r="I65" s="39"/>
      <c r="J65" s="78"/>
      <c r="K65" s="40"/>
      <c r="L65" s="78"/>
      <c r="M65" s="242">
        <v>0</v>
      </c>
      <c r="N65" s="27"/>
      <c r="O65" s="242">
        <v>0</v>
      </c>
      <c r="P65" s="27"/>
      <c r="Q65" s="5" t="str">
        <f>+IF(AND(M65=0,O65=0),"$","")</f>
        <v>$</v>
      </c>
    </row>
    <row r="66" spans="2:17" x14ac:dyDescent="0.4">
      <c r="B66" s="247" t="s">
        <v>59</v>
      </c>
      <c r="D66" s="38"/>
      <c r="E66" s="1" t="s">
        <v>19</v>
      </c>
      <c r="F66" s="5" t="s">
        <v>436</v>
      </c>
      <c r="I66" s="39"/>
      <c r="J66" s="78"/>
      <c r="K66" s="51" t="s">
        <v>426</v>
      </c>
      <c r="L66" s="78"/>
      <c r="M66" s="242">
        <v>2824</v>
      </c>
      <c r="N66" s="27"/>
      <c r="O66" s="242">
        <v>2824</v>
      </c>
      <c r="P66" s="27"/>
      <c r="Q66" s="5" t="str">
        <f>+IF(AND(M66=0,O66=0),"$","")</f>
        <v/>
      </c>
    </row>
    <row r="67" spans="2:17" x14ac:dyDescent="0.4">
      <c r="B67" s="247" t="s">
        <v>61</v>
      </c>
      <c r="D67" s="38"/>
      <c r="E67" s="1" t="s">
        <v>358</v>
      </c>
      <c r="F67" s="5" t="s">
        <v>60</v>
      </c>
      <c r="I67" s="39"/>
      <c r="J67" s="78"/>
      <c r="K67" s="172" t="s">
        <v>433</v>
      </c>
      <c r="L67" s="78"/>
      <c r="M67" s="249">
        <v>0</v>
      </c>
      <c r="N67" s="27"/>
      <c r="O67" s="242">
        <v>16768</v>
      </c>
      <c r="P67" s="27"/>
      <c r="Q67" s="5" t="str">
        <f>+IF(AND(M67=0,O67=0),"$","")</f>
        <v/>
      </c>
    </row>
    <row r="68" spans="2:17" x14ac:dyDescent="0.4">
      <c r="B68" s="247" t="s">
        <v>435</v>
      </c>
      <c r="D68" s="38"/>
      <c r="E68" s="1" t="s">
        <v>359</v>
      </c>
      <c r="F68" s="5" t="s">
        <v>434</v>
      </c>
      <c r="I68" s="39"/>
      <c r="J68" s="78"/>
      <c r="K68" s="172" t="s">
        <v>433</v>
      </c>
      <c r="L68" s="78"/>
      <c r="M68" s="242">
        <v>57226</v>
      </c>
      <c r="N68" s="27"/>
      <c r="O68" s="242">
        <v>16693</v>
      </c>
      <c r="P68" s="27"/>
      <c r="Q68" s="5" t="str">
        <f>+IF(AND(M68=0,O68=0),"$","")</f>
        <v/>
      </c>
    </row>
    <row r="69" spans="2:17" hidden="1" x14ac:dyDescent="0.4">
      <c r="B69" s="247" t="s">
        <v>432</v>
      </c>
      <c r="D69" s="38"/>
      <c r="E69" s="1" t="s">
        <v>360</v>
      </c>
      <c r="F69" s="5" t="s">
        <v>431</v>
      </c>
      <c r="I69" s="39"/>
      <c r="J69" s="78"/>
      <c r="K69" s="40"/>
      <c r="L69" s="78"/>
      <c r="M69" s="242">
        <v>0</v>
      </c>
      <c r="N69" s="27"/>
      <c r="O69" s="242">
        <v>0</v>
      </c>
      <c r="P69" s="27"/>
      <c r="Q69" s="5" t="str">
        <f>+IF(AND(M69=0,O69=0),"$","")</f>
        <v>$</v>
      </c>
    </row>
    <row r="70" spans="2:17" x14ac:dyDescent="0.4">
      <c r="D70" s="38"/>
      <c r="I70" s="39"/>
      <c r="J70" s="78"/>
      <c r="K70" s="40"/>
      <c r="L70" s="78"/>
      <c r="M70" s="242"/>
      <c r="N70" s="27"/>
      <c r="O70" s="242"/>
      <c r="P70" s="27"/>
      <c r="Q70" s="5" t="s">
        <v>362</v>
      </c>
    </row>
    <row r="71" spans="2:17" x14ac:dyDescent="0.4">
      <c r="D71" s="46"/>
      <c r="E71" s="47" t="s">
        <v>64</v>
      </c>
      <c r="I71" s="39"/>
      <c r="J71" s="78"/>
      <c r="K71" s="246" t="s">
        <v>430</v>
      </c>
      <c r="L71" s="78"/>
      <c r="M71" s="241">
        <v>1806949</v>
      </c>
      <c r="N71" s="27"/>
      <c r="O71" s="241">
        <v>1009696</v>
      </c>
      <c r="P71" s="98"/>
      <c r="Q71" s="5" t="str">
        <f>+IF(AND(M71=0,O71=0),"$","")</f>
        <v/>
      </c>
    </row>
    <row r="72" spans="2:17" hidden="1" x14ac:dyDescent="0.4">
      <c r="B72" s="247" t="s">
        <v>65</v>
      </c>
      <c r="D72" s="46"/>
      <c r="E72" s="1" t="s">
        <v>10</v>
      </c>
      <c r="F72" s="5" t="s">
        <v>424</v>
      </c>
      <c r="I72" s="39"/>
      <c r="J72" s="78"/>
      <c r="K72" s="97"/>
      <c r="L72" s="78"/>
      <c r="M72" s="242">
        <v>0</v>
      </c>
      <c r="N72" s="27"/>
      <c r="O72" s="241">
        <v>0</v>
      </c>
      <c r="P72" s="98"/>
      <c r="Q72" s="5" t="str">
        <f>+IF(AND(M72=0,O72=0),"$","")</f>
        <v>$</v>
      </c>
    </row>
    <row r="73" spans="2:17" hidden="1" x14ac:dyDescent="0.4">
      <c r="B73" s="247" t="s">
        <v>66</v>
      </c>
      <c r="D73" s="38"/>
      <c r="E73" s="1" t="s">
        <v>13</v>
      </c>
      <c r="F73" s="5" t="s">
        <v>422</v>
      </c>
      <c r="I73" s="39"/>
      <c r="J73" s="78"/>
      <c r="K73" s="40"/>
      <c r="L73" s="78"/>
      <c r="M73" s="249">
        <v>0</v>
      </c>
      <c r="N73" s="27"/>
      <c r="O73" s="242">
        <v>0</v>
      </c>
      <c r="P73" s="27"/>
      <c r="Q73" s="5" t="str">
        <f>+IF(AND(M73=0,O73=0),"$","")</f>
        <v>$</v>
      </c>
    </row>
    <row r="74" spans="2:17" hidden="1" x14ac:dyDescent="0.4">
      <c r="B74" s="247" t="s">
        <v>68</v>
      </c>
      <c r="D74" s="38"/>
      <c r="E74" s="1" t="s">
        <v>16</v>
      </c>
      <c r="F74" s="5" t="s">
        <v>420</v>
      </c>
      <c r="I74" s="39"/>
      <c r="J74" s="78"/>
      <c r="K74" s="40"/>
      <c r="L74" s="78"/>
      <c r="M74" s="242">
        <v>0</v>
      </c>
      <c r="N74" s="27"/>
      <c r="O74" s="242">
        <v>0</v>
      </c>
      <c r="P74" s="27"/>
      <c r="Q74" s="5" t="str">
        <f>+IF(AND(M74=0,O74=0),"$","")</f>
        <v>$</v>
      </c>
    </row>
    <row r="75" spans="2:17" hidden="1" x14ac:dyDescent="0.4">
      <c r="B75" s="247" t="s">
        <v>429</v>
      </c>
      <c r="D75" s="38"/>
      <c r="E75" s="1" t="s">
        <v>19</v>
      </c>
      <c r="F75" s="5" t="s">
        <v>380</v>
      </c>
      <c r="I75" s="39"/>
      <c r="J75" s="78"/>
      <c r="K75" s="40"/>
      <c r="L75" s="78"/>
      <c r="M75" s="242">
        <v>0</v>
      </c>
      <c r="N75" s="27"/>
      <c r="O75" s="242">
        <v>0</v>
      </c>
      <c r="P75" s="27"/>
      <c r="Q75" s="5" t="str">
        <f>+IF(AND(M75=0,O75=0),"$","")</f>
        <v>$</v>
      </c>
    </row>
    <row r="76" spans="2:17" x14ac:dyDescent="0.4">
      <c r="B76" s="247" t="s">
        <v>428</v>
      </c>
      <c r="D76" s="38"/>
      <c r="E76" s="1" t="s">
        <v>358</v>
      </c>
      <c r="F76" s="5" t="s">
        <v>67</v>
      </c>
      <c r="I76" s="39"/>
      <c r="J76" s="78"/>
      <c r="K76" s="40"/>
      <c r="L76" s="78"/>
      <c r="M76" s="242">
        <v>1806949</v>
      </c>
      <c r="N76" s="27"/>
      <c r="O76" s="242">
        <v>1009696</v>
      </c>
      <c r="P76" s="27"/>
      <c r="Q76" s="5" t="str">
        <f>+IF(AND(M76=0,O76=0),"$","")</f>
        <v/>
      </c>
    </row>
    <row r="77" spans="2:17" hidden="1" x14ac:dyDescent="0.4">
      <c r="B77" s="247" t="s">
        <v>427</v>
      </c>
      <c r="D77" s="38"/>
      <c r="E77" s="1" t="s">
        <v>359</v>
      </c>
      <c r="F77" s="5" t="s">
        <v>69</v>
      </c>
      <c r="I77" s="39"/>
      <c r="J77" s="78"/>
      <c r="K77" s="40"/>
      <c r="L77" s="78"/>
      <c r="M77" s="242">
        <v>0</v>
      </c>
      <c r="N77" s="27"/>
      <c r="O77" s="242">
        <v>0</v>
      </c>
      <c r="P77" s="27"/>
      <c r="Q77" s="5" t="str">
        <f>+IF(AND(M77=0,O77=0),"$","")</f>
        <v>$</v>
      </c>
    </row>
    <row r="78" spans="2:17" x14ac:dyDescent="0.4">
      <c r="D78" s="38"/>
      <c r="I78" s="39"/>
      <c r="J78" s="78"/>
      <c r="K78" s="40"/>
      <c r="L78" s="78"/>
      <c r="M78" s="242"/>
      <c r="N78" s="27"/>
      <c r="O78" s="242"/>
      <c r="P78" s="27"/>
      <c r="Q78" s="5" t="s">
        <v>362</v>
      </c>
    </row>
    <row r="79" spans="2:17" x14ac:dyDescent="0.4">
      <c r="D79" s="46"/>
      <c r="E79" s="47" t="s">
        <v>71</v>
      </c>
      <c r="I79" s="39"/>
      <c r="J79" s="78"/>
      <c r="K79" s="246" t="s">
        <v>426</v>
      </c>
      <c r="L79" s="78"/>
      <c r="M79" s="241">
        <v>395366</v>
      </c>
      <c r="N79" s="27"/>
      <c r="O79" s="241">
        <v>734078</v>
      </c>
      <c r="P79" s="98"/>
      <c r="Q79" s="5" t="str">
        <f>+IF(AND(M79=0,O79=0),"$","")</f>
        <v/>
      </c>
    </row>
    <row r="80" spans="2:17" x14ac:dyDescent="0.4">
      <c r="B80" s="247" t="s">
        <v>425</v>
      </c>
      <c r="D80" s="38"/>
      <c r="E80" s="1" t="s">
        <v>10</v>
      </c>
      <c r="F80" s="5" t="s">
        <v>424</v>
      </c>
      <c r="I80" s="39"/>
      <c r="J80" s="78"/>
      <c r="K80" s="40"/>
      <c r="L80" s="78"/>
      <c r="M80" s="242">
        <v>61</v>
      </c>
      <c r="N80" s="27"/>
      <c r="O80" s="242">
        <v>61</v>
      </c>
      <c r="P80" s="27"/>
      <c r="Q80" s="5" t="str">
        <f>+IF(AND(M80=0,O80=0),"$","")</f>
        <v/>
      </c>
    </row>
    <row r="81" spans="1:17" hidden="1" x14ac:dyDescent="0.4">
      <c r="B81" s="247" t="s">
        <v>423</v>
      </c>
      <c r="D81" s="38"/>
      <c r="E81" s="1" t="s">
        <v>13</v>
      </c>
      <c r="F81" s="5" t="s">
        <v>422</v>
      </c>
      <c r="I81" s="39"/>
      <c r="J81" s="78"/>
      <c r="K81" s="40"/>
      <c r="L81" s="78"/>
      <c r="M81" s="242">
        <v>0</v>
      </c>
      <c r="N81" s="27"/>
      <c r="O81" s="242">
        <v>0</v>
      </c>
      <c r="P81" s="27"/>
      <c r="Q81" s="5" t="str">
        <f>+IF(AND(M81=0,O81=0),"$","")</f>
        <v>$</v>
      </c>
    </row>
    <row r="82" spans="1:17" s="78" customFormat="1" hidden="1" x14ac:dyDescent="0.4">
      <c r="A82" s="5"/>
      <c r="B82" s="247" t="s">
        <v>421</v>
      </c>
      <c r="C82" s="5"/>
      <c r="D82" s="38"/>
      <c r="E82" s="1" t="s">
        <v>16</v>
      </c>
      <c r="F82" s="5" t="s">
        <v>420</v>
      </c>
      <c r="G82" s="5"/>
      <c r="H82" s="5"/>
      <c r="I82" s="39"/>
      <c r="K82" s="40"/>
      <c r="M82" s="242">
        <v>0</v>
      </c>
      <c r="N82" s="27"/>
      <c r="O82" s="242">
        <v>0</v>
      </c>
      <c r="P82" s="27"/>
      <c r="Q82" s="5" t="str">
        <f>+IF(AND(M82=0,O82=0),"$","")</f>
        <v>$</v>
      </c>
    </row>
    <row r="83" spans="1:17" hidden="1" x14ac:dyDescent="0.4">
      <c r="B83" s="247" t="s">
        <v>419</v>
      </c>
      <c r="D83" s="38"/>
      <c r="E83" s="1" t="s">
        <v>19</v>
      </c>
      <c r="F83" s="5" t="s">
        <v>380</v>
      </c>
      <c r="I83" s="39"/>
      <c r="J83" s="78"/>
      <c r="K83" s="40"/>
      <c r="L83" s="78"/>
      <c r="M83" s="242">
        <v>0</v>
      </c>
      <c r="N83" s="27"/>
      <c r="O83" s="242">
        <v>0</v>
      </c>
      <c r="P83" s="27"/>
      <c r="Q83" s="5" t="str">
        <f>+IF(AND(M83=0,O83=0),"$","")</f>
        <v>$</v>
      </c>
    </row>
    <row r="84" spans="1:17" x14ac:dyDescent="0.4">
      <c r="A84" s="78"/>
      <c r="B84" s="247" t="s">
        <v>418</v>
      </c>
      <c r="D84" s="38"/>
      <c r="E84" s="1" t="s">
        <v>358</v>
      </c>
      <c r="F84" s="5" t="s">
        <v>67</v>
      </c>
      <c r="I84" s="39"/>
      <c r="J84" s="78"/>
      <c r="K84" s="40"/>
      <c r="L84" s="78"/>
      <c r="M84" s="242">
        <v>395305</v>
      </c>
      <c r="N84" s="27"/>
      <c r="O84" s="242">
        <v>734017</v>
      </c>
      <c r="P84" s="27"/>
      <c r="Q84" s="5" t="str">
        <f>+IF(AND(M84=0,O84=0),"$","")</f>
        <v/>
      </c>
    </row>
    <row r="85" spans="1:17" hidden="1" x14ac:dyDescent="0.4">
      <c r="B85" s="247" t="s">
        <v>417</v>
      </c>
      <c r="D85" s="38"/>
      <c r="E85" s="1" t="s">
        <v>359</v>
      </c>
      <c r="F85" s="5" t="s">
        <v>69</v>
      </c>
      <c r="I85" s="39"/>
      <c r="J85" s="78"/>
      <c r="K85" s="40"/>
      <c r="L85" s="78"/>
      <c r="M85" s="242">
        <v>0</v>
      </c>
      <c r="N85" s="27"/>
      <c r="O85" s="242">
        <v>0</v>
      </c>
      <c r="P85" s="27"/>
      <c r="Q85" s="5" t="str">
        <f>+IF(AND(M85=0,O85=0),"$","")</f>
        <v>$</v>
      </c>
    </row>
    <row r="86" spans="1:17" x14ac:dyDescent="0.4">
      <c r="D86" s="38"/>
      <c r="I86" s="39"/>
      <c r="J86" s="78"/>
      <c r="K86" s="40"/>
      <c r="L86" s="78"/>
      <c r="M86" s="242"/>
      <c r="N86" s="27"/>
      <c r="O86" s="242"/>
      <c r="P86" s="27"/>
      <c r="Q86" s="5" t="s">
        <v>362</v>
      </c>
    </row>
    <row r="87" spans="1:17" ht="15.4" customHeight="1" x14ac:dyDescent="0.4">
      <c r="B87" s="247" t="s">
        <v>72</v>
      </c>
      <c r="D87" s="46"/>
      <c r="E87" s="47" t="s">
        <v>73</v>
      </c>
      <c r="I87" s="39"/>
      <c r="J87" s="78"/>
      <c r="K87" s="48"/>
      <c r="L87" s="78"/>
      <c r="M87" s="241">
        <v>16603</v>
      </c>
      <c r="N87" s="27"/>
      <c r="O87" s="241">
        <v>32470</v>
      </c>
      <c r="P87" s="98"/>
      <c r="Q87" s="5" t="str">
        <f>+IF(AND(M87=0,O87=0),"$","")</f>
        <v/>
      </c>
    </row>
    <row r="88" spans="1:17" s="11" customFormat="1" ht="14.65" customHeight="1" x14ac:dyDescent="0.55000000000000004">
      <c r="A88" s="5"/>
      <c r="B88" s="5"/>
      <c r="C88" s="5"/>
      <c r="D88" s="46"/>
      <c r="E88" s="5"/>
      <c r="F88" s="5"/>
      <c r="G88" s="5"/>
      <c r="H88" s="5"/>
      <c r="I88" s="39"/>
      <c r="J88" s="78"/>
      <c r="K88" s="40"/>
      <c r="L88" s="78"/>
      <c r="M88" s="242"/>
      <c r="N88" s="27"/>
      <c r="O88" s="242"/>
      <c r="P88" s="27"/>
      <c r="Q88" s="5" t="s">
        <v>362</v>
      </c>
    </row>
    <row r="89" spans="1:17" x14ac:dyDescent="0.4">
      <c r="D89" s="46"/>
      <c r="E89" s="47" t="s">
        <v>75</v>
      </c>
      <c r="I89" s="39"/>
      <c r="J89" s="78"/>
      <c r="K89" s="246">
        <v>16</v>
      </c>
      <c r="L89" s="78"/>
      <c r="M89" s="241">
        <v>4264682</v>
      </c>
      <c r="N89" s="27"/>
      <c r="O89" s="241">
        <v>4329311</v>
      </c>
      <c r="P89" s="98"/>
      <c r="Q89" s="5" t="str">
        <f>+IF(AND(M89=0,O89=0),"$","")</f>
        <v/>
      </c>
    </row>
    <row r="90" spans="1:17" ht="18" x14ac:dyDescent="0.55000000000000004">
      <c r="A90" s="11"/>
      <c r="B90" s="247" t="s">
        <v>416</v>
      </c>
      <c r="D90" s="38"/>
      <c r="E90" s="1" t="s">
        <v>10</v>
      </c>
      <c r="F90" s="5" t="s">
        <v>415</v>
      </c>
      <c r="I90" s="39"/>
      <c r="J90" s="78"/>
      <c r="K90" s="40"/>
      <c r="L90" s="78"/>
      <c r="M90" s="242">
        <v>4264682</v>
      </c>
      <c r="N90" s="227"/>
      <c r="O90" s="41">
        <v>4329311</v>
      </c>
      <c r="P90" s="227"/>
      <c r="Q90" s="5" t="str">
        <f>+IF(AND(M90=0,O90=0),"$","")</f>
        <v/>
      </c>
    </row>
    <row r="91" spans="1:17" x14ac:dyDescent="0.4">
      <c r="B91" s="78"/>
      <c r="C91" s="78"/>
      <c r="D91" s="291"/>
      <c r="E91" s="236"/>
      <c r="F91" s="236"/>
      <c r="G91" s="236"/>
      <c r="H91" s="236"/>
      <c r="I91" s="235"/>
      <c r="J91" s="78"/>
      <c r="K91" s="271"/>
      <c r="L91" s="78"/>
      <c r="M91" s="290"/>
      <c r="N91" s="227"/>
      <c r="O91" s="290"/>
      <c r="P91" s="227"/>
      <c r="Q91" s="78" t="s">
        <v>362</v>
      </c>
    </row>
    <row r="92" spans="1:17" ht="16.5" customHeight="1" thickBot="1" x14ac:dyDescent="0.45">
      <c r="J92" s="78"/>
      <c r="L92" s="78"/>
      <c r="M92" s="227"/>
      <c r="N92" s="227"/>
      <c r="O92" s="227"/>
      <c r="P92" s="227"/>
      <c r="Q92" s="5" t="s">
        <v>362</v>
      </c>
    </row>
    <row r="93" spans="1:17" ht="13.5" thickBot="1" x14ac:dyDescent="0.45">
      <c r="D93" s="232" t="s">
        <v>76</v>
      </c>
      <c r="E93" s="231"/>
      <c r="F93" s="231"/>
      <c r="G93" s="231"/>
      <c r="H93" s="231"/>
      <c r="I93" s="231"/>
      <c r="J93" s="231"/>
      <c r="K93" s="230"/>
      <c r="M93" s="229">
        <v>62598057</v>
      </c>
      <c r="N93" s="227"/>
      <c r="O93" s="229">
        <v>62937665</v>
      </c>
      <c r="P93" s="228"/>
      <c r="Q93" s="5" t="s">
        <v>362</v>
      </c>
    </row>
    <row r="94" spans="1:17" x14ac:dyDescent="0.4">
      <c r="D94" s="268"/>
      <c r="E94" s="268"/>
      <c r="F94" s="268"/>
      <c r="G94" s="268"/>
      <c r="H94" s="268"/>
      <c r="I94" s="268"/>
      <c r="K94" s="243"/>
      <c r="M94" s="243"/>
      <c r="O94" s="243"/>
      <c r="P94" s="243"/>
      <c r="Q94" s="5" t="s">
        <v>362</v>
      </c>
    </row>
    <row r="95" spans="1:17" x14ac:dyDescent="0.4">
      <c r="D95" s="268"/>
      <c r="E95" s="268"/>
      <c r="F95" s="268"/>
      <c r="G95" s="268"/>
      <c r="H95" s="268"/>
      <c r="I95" s="268"/>
      <c r="K95" s="243" t="s">
        <v>414</v>
      </c>
      <c r="M95" s="243">
        <v>0</v>
      </c>
      <c r="O95" s="243">
        <v>0</v>
      </c>
      <c r="P95" s="243"/>
      <c r="Q95" s="5" t="s">
        <v>362</v>
      </c>
    </row>
    <row r="96" spans="1:17" x14ac:dyDescent="0.4">
      <c r="D96" s="268"/>
      <c r="E96" s="268"/>
      <c r="F96" s="268"/>
      <c r="G96" s="268"/>
      <c r="H96" s="268"/>
      <c r="I96" s="268"/>
      <c r="K96" s="243"/>
      <c r="M96" s="243"/>
      <c r="O96" s="243"/>
      <c r="P96" s="243"/>
      <c r="Q96" s="5" t="s">
        <v>362</v>
      </c>
    </row>
    <row r="97" spans="2:17" ht="18" x14ac:dyDescent="0.55000000000000004">
      <c r="B97" s="11"/>
      <c r="C97" s="11"/>
      <c r="D97" s="11" t="str">
        <f>+D4</f>
        <v>BALANCE DE SITUACIÓN AL 31 DE DICIEMBRE DE 2025</v>
      </c>
      <c r="E97" s="11"/>
      <c r="F97" s="11"/>
      <c r="G97" s="11"/>
      <c r="H97" s="11"/>
      <c r="I97" s="11"/>
      <c r="J97" s="289"/>
      <c r="K97" s="289"/>
      <c r="L97" s="289"/>
      <c r="M97" s="289"/>
      <c r="N97" s="289"/>
      <c r="O97" s="289"/>
      <c r="P97" s="289"/>
      <c r="Q97" s="5" t="s">
        <v>362</v>
      </c>
    </row>
    <row r="98" spans="2:17" x14ac:dyDescent="0.4">
      <c r="J98" s="78"/>
      <c r="K98" s="288"/>
      <c r="L98" s="78"/>
      <c r="M98" s="288"/>
      <c r="N98" s="78"/>
      <c r="O98" s="288"/>
      <c r="P98" s="288"/>
      <c r="Q98" s="5" t="s">
        <v>362</v>
      </c>
    </row>
    <row r="99" spans="2:17" x14ac:dyDescent="0.4">
      <c r="D99" s="285"/>
      <c r="E99" s="287" t="s">
        <v>77</v>
      </c>
      <c r="F99" s="285"/>
      <c r="G99" s="285"/>
      <c r="H99" s="285"/>
      <c r="I99" s="285"/>
      <c r="J99" s="285"/>
      <c r="K99" s="286" t="s">
        <v>3</v>
      </c>
      <c r="L99" s="285"/>
      <c r="M99" s="284">
        <v>46022</v>
      </c>
      <c r="N99" s="285"/>
      <c r="O99" s="284">
        <v>45657</v>
      </c>
      <c r="P99" s="283"/>
      <c r="Q99" s="5" t="s">
        <v>362</v>
      </c>
    </row>
    <row r="100" spans="2:17" x14ac:dyDescent="0.4">
      <c r="J100" s="78"/>
      <c r="K100" s="282"/>
      <c r="L100" s="78"/>
      <c r="M100" s="281"/>
      <c r="N100" s="78"/>
      <c r="O100" s="281"/>
      <c r="P100" s="281"/>
      <c r="Q100" s="5" t="s">
        <v>362</v>
      </c>
    </row>
    <row r="101" spans="2:17" x14ac:dyDescent="0.4">
      <c r="D101" s="261"/>
      <c r="E101" s="260" t="s">
        <v>78</v>
      </c>
      <c r="F101" s="259"/>
      <c r="G101" s="259"/>
      <c r="H101" s="259"/>
      <c r="I101" s="259"/>
      <c r="J101" s="258"/>
      <c r="K101" s="257"/>
      <c r="L101" s="78"/>
      <c r="M101" s="280">
        <v>44251008</v>
      </c>
      <c r="N101" s="78"/>
      <c r="O101" s="280">
        <v>40949347</v>
      </c>
      <c r="P101" s="228"/>
      <c r="Q101" s="5" t="str">
        <f>+IF(AND(M101=0,O101=0),"$","")</f>
        <v/>
      </c>
    </row>
    <row r="102" spans="2:17" x14ac:dyDescent="0.4">
      <c r="C102" s="78"/>
      <c r="D102" s="279"/>
      <c r="E102" s="254"/>
      <c r="F102" s="278"/>
      <c r="G102" s="278"/>
      <c r="H102" s="278"/>
      <c r="I102" s="277"/>
      <c r="K102" s="276"/>
      <c r="M102" s="275"/>
      <c r="N102" s="78"/>
      <c r="O102" s="275"/>
      <c r="P102" s="228"/>
      <c r="Q102" s="5" t="s">
        <v>362</v>
      </c>
    </row>
    <row r="103" spans="2:17" x14ac:dyDescent="0.4">
      <c r="D103" s="95"/>
      <c r="E103" s="47" t="s">
        <v>80</v>
      </c>
      <c r="F103" s="47"/>
      <c r="G103" s="268"/>
      <c r="I103" s="39"/>
      <c r="J103" s="243"/>
      <c r="K103" s="246" t="s">
        <v>413</v>
      </c>
      <c r="L103" s="243"/>
      <c r="M103" s="241">
        <v>44201362</v>
      </c>
      <c r="N103" s="78"/>
      <c r="O103" s="241">
        <v>40820507</v>
      </c>
      <c r="P103" s="98"/>
      <c r="Q103" s="5" t="str">
        <f>+IF(AND(M103=0,O103=0),"$","")</f>
        <v/>
      </c>
    </row>
    <row r="104" spans="2:17" x14ac:dyDescent="0.4">
      <c r="D104" s="69"/>
      <c r="E104" s="89" t="s">
        <v>82</v>
      </c>
      <c r="F104" s="90" t="s">
        <v>83</v>
      </c>
      <c r="G104" s="47"/>
      <c r="I104" s="39"/>
      <c r="J104" s="243"/>
      <c r="K104" s="48"/>
      <c r="L104" s="243"/>
      <c r="M104" s="241">
        <v>612028</v>
      </c>
      <c r="N104" s="78"/>
      <c r="O104" s="241">
        <v>612028</v>
      </c>
      <c r="P104" s="98"/>
      <c r="Q104" s="5" t="str">
        <f>+IF(AND(M104=0,O104=0),"$","")</f>
        <v/>
      </c>
    </row>
    <row r="105" spans="2:17" x14ac:dyDescent="0.4">
      <c r="B105" s="248" t="s">
        <v>85</v>
      </c>
      <c r="D105" s="69"/>
      <c r="F105" s="1" t="s">
        <v>10</v>
      </c>
      <c r="G105" s="5" t="s">
        <v>86</v>
      </c>
      <c r="I105" s="39"/>
      <c r="K105" s="40"/>
      <c r="M105" s="242">
        <v>612028</v>
      </c>
      <c r="N105" s="78"/>
      <c r="O105" s="242">
        <v>612028</v>
      </c>
      <c r="P105" s="27"/>
      <c r="Q105" s="5" t="str">
        <f>+IF(AND(M105=0,O105=0),"$","")</f>
        <v/>
      </c>
    </row>
    <row r="106" spans="2:17" hidden="1" x14ac:dyDescent="0.4">
      <c r="B106" s="248" t="s">
        <v>87</v>
      </c>
      <c r="D106" s="69"/>
      <c r="F106" s="1" t="s">
        <v>13</v>
      </c>
      <c r="G106" s="5" t="s">
        <v>88</v>
      </c>
      <c r="I106" s="39"/>
      <c r="K106" s="40"/>
      <c r="M106" s="242">
        <v>0</v>
      </c>
      <c r="N106" s="78"/>
      <c r="O106" s="242"/>
      <c r="P106" s="27"/>
      <c r="Q106" s="5" t="str">
        <f>+IF(AND(M106=0,O106=0),"$","")</f>
        <v>$</v>
      </c>
    </row>
    <row r="107" spans="2:17" x14ac:dyDescent="0.4">
      <c r="B107" s="247" t="s">
        <v>89</v>
      </c>
      <c r="D107" s="69"/>
      <c r="E107" s="89" t="s">
        <v>90</v>
      </c>
      <c r="F107" s="90" t="s">
        <v>91</v>
      </c>
      <c r="G107" s="47"/>
      <c r="I107" s="39"/>
      <c r="J107" s="243"/>
      <c r="K107" s="48"/>
      <c r="L107" s="243"/>
      <c r="M107" s="241">
        <v>26605298</v>
      </c>
      <c r="N107" s="78"/>
      <c r="O107" s="241">
        <v>26605298</v>
      </c>
      <c r="P107" s="98"/>
      <c r="Q107" s="5" t="str">
        <f>+IF(AND(M107=0,O107=0),"$","")</f>
        <v/>
      </c>
    </row>
    <row r="108" spans="2:17" x14ac:dyDescent="0.4">
      <c r="D108" s="69"/>
      <c r="E108" s="89" t="s">
        <v>94</v>
      </c>
      <c r="F108" s="90" t="s">
        <v>95</v>
      </c>
      <c r="G108" s="47"/>
      <c r="I108" s="39"/>
      <c r="J108" s="243"/>
      <c r="K108" s="48"/>
      <c r="L108" s="243"/>
      <c r="M108" s="241">
        <v>13870466</v>
      </c>
      <c r="N108" s="98"/>
      <c r="O108" s="241">
        <v>10106125</v>
      </c>
      <c r="P108" s="98"/>
      <c r="Q108" s="27"/>
    </row>
    <row r="109" spans="2:17" x14ac:dyDescent="0.4">
      <c r="B109" s="247" t="s">
        <v>412</v>
      </c>
      <c r="D109" s="69"/>
      <c r="F109" s="1" t="s">
        <v>10</v>
      </c>
      <c r="G109" s="5" t="s">
        <v>411</v>
      </c>
      <c r="I109" s="39"/>
      <c r="K109" s="40"/>
      <c r="M109" s="242">
        <v>122406</v>
      </c>
      <c r="N109" s="27"/>
      <c r="O109" s="242">
        <v>122406</v>
      </c>
      <c r="P109" s="27"/>
      <c r="Q109" s="5" t="str">
        <f>+IF(AND(M109=0,O109=0),"$","")</f>
        <v/>
      </c>
    </row>
    <row r="110" spans="2:17" x14ac:dyDescent="0.4">
      <c r="B110" s="247" t="s">
        <v>410</v>
      </c>
      <c r="D110" s="69"/>
      <c r="F110" s="1" t="s">
        <v>13</v>
      </c>
      <c r="G110" s="5" t="s">
        <v>99</v>
      </c>
      <c r="I110" s="39"/>
      <c r="K110" s="40"/>
      <c r="M110" s="242">
        <v>13748060</v>
      </c>
      <c r="N110" s="27"/>
      <c r="O110" s="242">
        <v>9983719</v>
      </c>
      <c r="P110" s="27"/>
      <c r="Q110" s="27"/>
    </row>
    <row r="111" spans="2:17" x14ac:dyDescent="0.4">
      <c r="B111" s="247" t="s">
        <v>100</v>
      </c>
      <c r="D111" s="69"/>
      <c r="E111" s="89" t="s">
        <v>101</v>
      </c>
      <c r="F111" s="90" t="s">
        <v>409</v>
      </c>
      <c r="G111" s="47"/>
      <c r="I111" s="39"/>
      <c r="J111" s="243"/>
      <c r="K111" s="48"/>
      <c r="L111" s="243"/>
      <c r="M111" s="241">
        <v>-269044</v>
      </c>
      <c r="N111" s="98"/>
      <c r="O111" s="241">
        <v>-271636</v>
      </c>
      <c r="P111" s="98"/>
      <c r="Q111" s="27"/>
    </row>
    <row r="112" spans="2:17" hidden="1" x14ac:dyDescent="0.4">
      <c r="D112" s="69"/>
      <c r="E112" s="89" t="s">
        <v>105</v>
      </c>
      <c r="F112" s="90" t="s">
        <v>408</v>
      </c>
      <c r="G112" s="47"/>
      <c r="I112" s="39"/>
      <c r="J112" s="243"/>
      <c r="K112" s="48"/>
      <c r="L112" s="243"/>
      <c r="M112" s="241">
        <v>0</v>
      </c>
      <c r="N112" s="98"/>
      <c r="O112" s="241">
        <v>0</v>
      </c>
      <c r="P112" s="98"/>
      <c r="Q112" s="5" t="str">
        <f>+IF(AND(M112=0,O112=0),"$","")</f>
        <v>$</v>
      </c>
    </row>
    <row r="113" spans="2:17" ht="16.5" hidden="1" customHeight="1" x14ac:dyDescent="0.4">
      <c r="B113" s="247" t="s">
        <v>407</v>
      </c>
      <c r="D113" s="69"/>
      <c r="E113" s="89"/>
      <c r="F113" s="1" t="s">
        <v>10</v>
      </c>
      <c r="G113" s="5" t="s">
        <v>406</v>
      </c>
      <c r="I113" s="39"/>
      <c r="J113" s="243"/>
      <c r="K113" s="48"/>
      <c r="L113" s="243"/>
      <c r="M113" s="242">
        <v>0</v>
      </c>
      <c r="N113" s="98"/>
      <c r="O113" s="241">
        <v>0</v>
      </c>
      <c r="P113" s="98"/>
      <c r="Q113" s="5" t="str">
        <f>+IF(AND(M113=0,O113=0),"$","")</f>
        <v>$</v>
      </c>
    </row>
    <row r="114" spans="2:17" hidden="1" x14ac:dyDescent="0.4">
      <c r="B114" s="247" t="s">
        <v>405</v>
      </c>
      <c r="D114" s="69"/>
      <c r="F114" s="1" t="s">
        <v>13</v>
      </c>
      <c r="G114" s="5" t="s">
        <v>404</v>
      </c>
      <c r="I114" s="39"/>
      <c r="K114" s="40"/>
      <c r="M114" s="242">
        <v>0</v>
      </c>
      <c r="N114" s="27"/>
      <c r="O114" s="242">
        <v>0</v>
      </c>
      <c r="P114" s="27"/>
      <c r="Q114" s="5" t="str">
        <f>+IF(AND(M114=0,O114=0),"$","")</f>
        <v>$</v>
      </c>
    </row>
    <row r="115" spans="2:17" hidden="1" x14ac:dyDescent="0.4">
      <c r="B115" s="247" t="s">
        <v>107</v>
      </c>
      <c r="D115" s="69"/>
      <c r="E115" s="89" t="s">
        <v>108</v>
      </c>
      <c r="F115" s="90" t="s">
        <v>106</v>
      </c>
      <c r="I115" s="39"/>
      <c r="K115" s="40"/>
      <c r="M115" s="242">
        <v>0</v>
      </c>
      <c r="N115" s="27"/>
      <c r="O115" s="242">
        <v>0</v>
      </c>
      <c r="P115" s="27"/>
      <c r="Q115" s="5" t="str">
        <f>+IF(AND(M115=0,O115=0),"$","")</f>
        <v>$</v>
      </c>
    </row>
    <row r="116" spans="2:17" x14ac:dyDescent="0.4">
      <c r="D116" s="69"/>
      <c r="E116" s="89" t="s">
        <v>111</v>
      </c>
      <c r="F116" s="90" t="s">
        <v>403</v>
      </c>
      <c r="I116" s="39"/>
      <c r="J116" s="243"/>
      <c r="K116" s="48"/>
      <c r="L116" s="243"/>
      <c r="M116" s="241">
        <v>3382614</v>
      </c>
      <c r="N116" s="98"/>
      <c r="O116" s="241">
        <v>3768692</v>
      </c>
      <c r="P116" s="98"/>
      <c r="Q116" s="5" t="str">
        <f>+IF(AND(M116=0,O116=0),"$","")</f>
        <v/>
      </c>
    </row>
    <row r="117" spans="2:17" hidden="1" x14ac:dyDescent="0.4">
      <c r="B117" s="247" t="s">
        <v>113</v>
      </c>
      <c r="D117" s="69"/>
      <c r="E117" s="89" t="s">
        <v>114</v>
      </c>
      <c r="F117" s="90" t="s">
        <v>112</v>
      </c>
      <c r="I117" s="39"/>
      <c r="J117" s="243"/>
      <c r="K117" s="48"/>
      <c r="L117" s="243"/>
      <c r="M117" s="242">
        <v>0</v>
      </c>
      <c r="N117" s="98"/>
      <c r="O117" s="241">
        <v>0</v>
      </c>
      <c r="P117" s="98"/>
      <c r="Q117" s="5" t="str">
        <f>+IF(AND(M117=0,O117=0),"$","")</f>
        <v>$</v>
      </c>
    </row>
    <row r="118" spans="2:17" hidden="1" x14ac:dyDescent="0.4">
      <c r="B118" s="247" t="s">
        <v>402</v>
      </c>
      <c r="D118" s="69"/>
      <c r="E118" s="89" t="s">
        <v>357</v>
      </c>
      <c r="F118" s="90" t="s">
        <v>115</v>
      </c>
      <c r="I118" s="39"/>
      <c r="J118" s="243"/>
      <c r="K118" s="48"/>
      <c r="L118" s="243"/>
      <c r="M118" s="242">
        <v>0</v>
      </c>
      <c r="N118" s="98"/>
      <c r="O118" s="241">
        <v>0</v>
      </c>
      <c r="P118" s="98"/>
      <c r="Q118" s="5" t="str">
        <f>+IF(AND(M118=0,O118=0),"$","")</f>
        <v>$</v>
      </c>
    </row>
    <row r="119" spans="2:17" x14ac:dyDescent="0.4">
      <c r="D119" s="69"/>
      <c r="F119" s="90"/>
      <c r="I119" s="39"/>
      <c r="J119" s="243"/>
      <c r="K119" s="48"/>
      <c r="L119" s="243"/>
      <c r="M119" s="241"/>
      <c r="N119" s="98"/>
      <c r="O119" s="241"/>
      <c r="P119" s="98"/>
      <c r="Q119" s="5" t="s">
        <v>362</v>
      </c>
    </row>
    <row r="120" spans="2:17" x14ac:dyDescent="0.4">
      <c r="D120" s="95"/>
      <c r="E120" s="47" t="s">
        <v>117</v>
      </c>
      <c r="F120" s="244"/>
      <c r="I120" s="39"/>
      <c r="J120" s="243"/>
      <c r="K120" s="48"/>
      <c r="L120" s="243"/>
      <c r="M120" s="241">
        <v>3135</v>
      </c>
      <c r="N120" s="98"/>
      <c r="O120" s="241">
        <v>100554</v>
      </c>
      <c r="P120" s="98"/>
      <c r="Q120" s="5" t="str">
        <f>+IF(AND(M120=0,O120=0),"$","")</f>
        <v/>
      </c>
    </row>
    <row r="121" spans="2:17" hidden="1" x14ac:dyDescent="0.4">
      <c r="B121" s="5" t="s">
        <v>118</v>
      </c>
      <c r="D121" s="95"/>
      <c r="E121" s="47"/>
      <c r="F121" s="89" t="s">
        <v>82</v>
      </c>
      <c r="G121" s="90" t="s">
        <v>401</v>
      </c>
      <c r="I121" s="39"/>
      <c r="J121" s="243"/>
      <c r="K121" s="48"/>
      <c r="L121" s="243"/>
      <c r="M121" s="242">
        <v>0</v>
      </c>
      <c r="N121" s="98"/>
      <c r="O121" s="241">
        <v>0</v>
      </c>
      <c r="P121" s="98"/>
      <c r="Q121" s="5" t="str">
        <f>+IF(AND(M121=0,O121=0),"$","")</f>
        <v>$</v>
      </c>
    </row>
    <row r="122" spans="2:17" x14ac:dyDescent="0.4">
      <c r="B122" s="5" t="s">
        <v>120</v>
      </c>
      <c r="D122" s="95"/>
      <c r="E122" s="89" t="s">
        <v>90</v>
      </c>
      <c r="F122" s="90" t="s">
        <v>400</v>
      </c>
      <c r="G122" s="90"/>
      <c r="I122" s="39"/>
      <c r="J122" s="243"/>
      <c r="K122" s="48"/>
      <c r="L122" s="243"/>
      <c r="M122" s="241">
        <v>51002</v>
      </c>
      <c r="N122" s="98"/>
      <c r="O122" s="241">
        <v>148421</v>
      </c>
      <c r="P122" s="98"/>
      <c r="Q122" s="5" t="str">
        <f>+IF(AND(M122=0,O122=0),"$","")</f>
        <v/>
      </c>
    </row>
    <row r="123" spans="2:17" hidden="1" x14ac:dyDescent="0.4">
      <c r="B123" s="5" t="s">
        <v>122</v>
      </c>
      <c r="D123" s="95"/>
      <c r="E123" s="47"/>
      <c r="F123" s="89" t="s">
        <v>94</v>
      </c>
      <c r="G123" s="90" t="s">
        <v>399</v>
      </c>
      <c r="I123" s="39"/>
      <c r="J123" s="243"/>
      <c r="K123" s="48"/>
      <c r="L123" s="243"/>
      <c r="M123" s="242">
        <v>0</v>
      </c>
      <c r="N123" s="98"/>
      <c r="O123" s="241">
        <v>0</v>
      </c>
      <c r="P123" s="98"/>
      <c r="Q123" s="5" t="str">
        <f>+IF(AND(M123=0,O123=0),"$","")</f>
        <v>$</v>
      </c>
    </row>
    <row r="124" spans="2:17" x14ac:dyDescent="0.4">
      <c r="B124" s="5" t="s">
        <v>398</v>
      </c>
      <c r="D124" s="69"/>
      <c r="E124" s="89" t="s">
        <v>101</v>
      </c>
      <c r="F124" s="90" t="s">
        <v>121</v>
      </c>
      <c r="G124" s="90"/>
      <c r="I124" s="39"/>
      <c r="K124" s="40"/>
      <c r="M124" s="241">
        <v>-47867</v>
      </c>
      <c r="N124" s="27"/>
      <c r="O124" s="241">
        <v>-47867</v>
      </c>
      <c r="P124" s="27"/>
      <c r="Q124" s="5" t="str">
        <f>+IF(AND(M124=0,O124=0),"$","")</f>
        <v/>
      </c>
    </row>
    <row r="125" spans="2:17" hidden="1" x14ac:dyDescent="0.4">
      <c r="B125" s="5" t="s">
        <v>397</v>
      </c>
      <c r="D125" s="69"/>
      <c r="F125" s="89" t="s">
        <v>105</v>
      </c>
      <c r="G125" s="90" t="s">
        <v>396</v>
      </c>
      <c r="I125" s="39"/>
      <c r="K125" s="40"/>
      <c r="M125" s="242">
        <v>0</v>
      </c>
      <c r="N125" s="27"/>
      <c r="O125" s="242">
        <v>0</v>
      </c>
      <c r="P125" s="27"/>
      <c r="Q125" s="5" t="str">
        <f>+IF(AND(M125=0,O125=0),"$","")</f>
        <v>$</v>
      </c>
    </row>
    <row r="126" spans="2:17" ht="16.5" customHeight="1" x14ac:dyDescent="0.4">
      <c r="D126" s="69"/>
      <c r="F126" s="244"/>
      <c r="I126" s="39"/>
      <c r="K126" s="40"/>
      <c r="M126" s="242"/>
      <c r="N126" s="27"/>
      <c r="O126" s="242"/>
      <c r="P126" s="27"/>
      <c r="Q126" s="5" t="s">
        <v>362</v>
      </c>
    </row>
    <row r="127" spans="2:17" ht="12" customHeight="1" x14ac:dyDescent="0.4">
      <c r="B127" s="247" t="s">
        <v>124</v>
      </c>
      <c r="D127" s="95"/>
      <c r="E127" s="47" t="s">
        <v>125</v>
      </c>
      <c r="I127" s="39"/>
      <c r="J127" s="243"/>
      <c r="K127" s="246">
        <v>15</v>
      </c>
      <c r="L127" s="243"/>
      <c r="M127" s="241">
        <v>46511</v>
      </c>
      <c r="N127" s="98"/>
      <c r="O127" s="241">
        <v>28286</v>
      </c>
      <c r="P127" s="98"/>
      <c r="Q127" s="5" t="str">
        <f>+IF(AND(M127=0,O127=0),"$","")</f>
        <v/>
      </c>
    </row>
    <row r="128" spans="2:17" ht="12" customHeight="1" x14ac:dyDescent="0.4">
      <c r="D128" s="239"/>
      <c r="E128" s="274"/>
      <c r="F128" s="273"/>
      <c r="G128" s="273"/>
      <c r="H128" s="273"/>
      <c r="I128" s="272"/>
      <c r="K128" s="271"/>
      <c r="M128" s="270"/>
      <c r="N128" s="27"/>
      <c r="O128" s="270"/>
      <c r="P128" s="27"/>
      <c r="Q128" s="5" t="s">
        <v>362</v>
      </c>
    </row>
    <row r="129" spans="2:17" ht="12" hidden="1" customHeight="1" x14ac:dyDescent="0.4">
      <c r="K129" s="120"/>
      <c r="M129" s="27"/>
      <c r="N129" s="27"/>
      <c r="O129" s="27"/>
      <c r="P129" s="27"/>
      <c r="Q129" s="5" t="s">
        <v>366</v>
      </c>
    </row>
    <row r="130" spans="2:17" ht="12" customHeight="1" x14ac:dyDescent="0.4">
      <c r="K130" s="120"/>
      <c r="M130" s="27"/>
      <c r="N130" s="27"/>
      <c r="O130" s="27"/>
      <c r="P130" s="27"/>
      <c r="Q130" s="5" t="s">
        <v>362</v>
      </c>
    </row>
    <row r="131" spans="2:17" ht="12" customHeight="1" x14ac:dyDescent="0.4">
      <c r="D131" s="261"/>
      <c r="E131" s="260" t="s">
        <v>129</v>
      </c>
      <c r="F131" s="259"/>
      <c r="G131" s="259"/>
      <c r="H131" s="259"/>
      <c r="I131" s="259"/>
      <c r="J131" s="258"/>
      <c r="K131" s="257"/>
      <c r="L131" s="78"/>
      <c r="M131" s="256">
        <v>1729783</v>
      </c>
      <c r="N131" s="27"/>
      <c r="O131" s="256">
        <v>5963518</v>
      </c>
      <c r="P131" s="98"/>
      <c r="Q131" s="5" t="str">
        <f>+IF(AND(M131=0,O131=0),"$","")</f>
        <v/>
      </c>
    </row>
    <row r="132" spans="2:17" ht="12" customHeight="1" x14ac:dyDescent="0.4">
      <c r="D132" s="255"/>
      <c r="E132" s="254"/>
      <c r="F132" s="254"/>
      <c r="G132" s="254"/>
      <c r="H132" s="254"/>
      <c r="I132" s="253"/>
      <c r="K132" s="252"/>
      <c r="M132" s="251"/>
      <c r="N132" s="27"/>
      <c r="O132" s="251"/>
      <c r="P132" s="27"/>
      <c r="Q132" s="5" t="s">
        <v>362</v>
      </c>
    </row>
    <row r="133" spans="2:17" ht="12" hidden="1" customHeight="1" x14ac:dyDescent="0.4">
      <c r="D133" s="69"/>
      <c r="E133" s="89" t="s">
        <v>82</v>
      </c>
      <c r="F133" s="90" t="s">
        <v>395</v>
      </c>
      <c r="I133" s="39"/>
      <c r="K133" s="40"/>
      <c r="M133" s="242">
        <v>0</v>
      </c>
      <c r="N133" s="27"/>
      <c r="O133" s="242">
        <v>0</v>
      </c>
      <c r="P133" s="27"/>
      <c r="Q133" s="5" t="str">
        <f>+IF(AND(M133=0,O133=0),"$","")</f>
        <v>$</v>
      </c>
    </row>
    <row r="134" spans="2:17" ht="12" hidden="1" customHeight="1" x14ac:dyDescent="0.4">
      <c r="B134" s="247" t="s">
        <v>394</v>
      </c>
      <c r="D134" s="69"/>
      <c r="E134" s="1" t="s">
        <v>10</v>
      </c>
      <c r="F134" s="5" t="s">
        <v>393</v>
      </c>
      <c r="I134" s="39"/>
      <c r="K134" s="40"/>
      <c r="M134" s="242">
        <v>0</v>
      </c>
      <c r="N134" s="27"/>
      <c r="O134" s="242"/>
      <c r="P134" s="27"/>
      <c r="Q134" s="5" t="str">
        <f>+IF(AND(M134=0,O134=0),"$","")</f>
        <v>$</v>
      </c>
    </row>
    <row r="135" spans="2:17" ht="12" hidden="1" customHeight="1" x14ac:dyDescent="0.4">
      <c r="B135" s="247" t="s">
        <v>392</v>
      </c>
      <c r="D135" s="69"/>
      <c r="E135" s="1" t="s">
        <v>13</v>
      </c>
      <c r="F135" s="5" t="s">
        <v>391</v>
      </c>
      <c r="I135" s="39"/>
      <c r="K135" s="40"/>
      <c r="M135" s="242">
        <v>0</v>
      </c>
      <c r="N135" s="27"/>
      <c r="O135" s="242"/>
      <c r="P135" s="27"/>
      <c r="Q135" s="5" t="str">
        <f>+IF(AND(M135=0,O135=0),"$","")</f>
        <v>$</v>
      </c>
    </row>
    <row r="136" spans="2:17" ht="12" hidden="1" customHeight="1" x14ac:dyDescent="0.4">
      <c r="B136" s="247" t="s">
        <v>390</v>
      </c>
      <c r="D136" s="69"/>
      <c r="E136" s="1" t="s">
        <v>16</v>
      </c>
      <c r="F136" s="5" t="s">
        <v>389</v>
      </c>
      <c r="I136" s="39"/>
      <c r="K136" s="40"/>
      <c r="M136" s="242">
        <v>0</v>
      </c>
      <c r="N136" s="27"/>
      <c r="O136" s="242"/>
      <c r="P136" s="27"/>
      <c r="Q136" s="5" t="str">
        <f>+IF(AND(M136=0,O136=0),"$","")</f>
        <v>$</v>
      </c>
    </row>
    <row r="137" spans="2:17" ht="12" hidden="1" customHeight="1" x14ac:dyDescent="0.4">
      <c r="B137" s="247" t="s">
        <v>388</v>
      </c>
      <c r="D137" s="69"/>
      <c r="E137" s="1" t="s">
        <v>19</v>
      </c>
      <c r="F137" s="5" t="s">
        <v>387</v>
      </c>
      <c r="I137" s="39"/>
      <c r="K137" s="40"/>
      <c r="M137" s="242">
        <v>0</v>
      </c>
      <c r="N137" s="27"/>
      <c r="O137" s="242"/>
      <c r="P137" s="27"/>
      <c r="Q137" s="5" t="str">
        <f>+IF(AND(M137=0,O137=0),"$","")</f>
        <v>$</v>
      </c>
    </row>
    <row r="138" spans="2:17" ht="12" hidden="1" customHeight="1" x14ac:dyDescent="0.4">
      <c r="D138" s="69"/>
      <c r="I138" s="39"/>
      <c r="K138" s="40"/>
      <c r="M138" s="242"/>
      <c r="N138" s="27"/>
      <c r="O138" s="242"/>
      <c r="P138" s="27"/>
      <c r="Q138" s="5" t="s">
        <v>366</v>
      </c>
    </row>
    <row r="139" spans="2:17" ht="12" customHeight="1" x14ac:dyDescent="0.4">
      <c r="D139" s="69"/>
      <c r="E139" s="47" t="s">
        <v>133</v>
      </c>
      <c r="I139" s="39"/>
      <c r="J139" s="243"/>
      <c r="K139" s="246" t="str">
        <f>+'BS indv'!K39</f>
        <v>8.1</v>
      </c>
      <c r="L139" s="243"/>
      <c r="M139" s="241">
        <v>1401906</v>
      </c>
      <c r="N139" s="27"/>
      <c r="O139" s="241">
        <v>5609244</v>
      </c>
      <c r="P139" s="98"/>
      <c r="Q139" s="5" t="str">
        <f>+IF(AND(M139=0,O139=0),"$","")</f>
        <v/>
      </c>
    </row>
    <row r="140" spans="2:17" ht="12" hidden="1" customHeight="1" x14ac:dyDescent="0.4">
      <c r="B140" s="247" t="s">
        <v>134</v>
      </c>
      <c r="D140" s="69"/>
      <c r="E140" s="1" t="s">
        <v>10</v>
      </c>
      <c r="F140" s="5" t="s">
        <v>382</v>
      </c>
      <c r="I140" s="39"/>
      <c r="J140" s="243"/>
      <c r="K140" s="97"/>
      <c r="L140" s="243"/>
      <c r="M140" s="242">
        <v>0</v>
      </c>
      <c r="N140" s="27"/>
      <c r="O140" s="241">
        <v>0</v>
      </c>
      <c r="P140" s="98"/>
      <c r="Q140" s="5" t="str">
        <f>+IF(AND(M140=0,O140=0),"$","")</f>
        <v>$</v>
      </c>
    </row>
    <row r="141" spans="2:17" ht="12" customHeight="1" x14ac:dyDescent="0.4">
      <c r="B141" s="247" t="s">
        <v>136</v>
      </c>
      <c r="D141" s="69"/>
      <c r="E141" s="1" t="s">
        <v>13</v>
      </c>
      <c r="F141" s="101" t="s">
        <v>137</v>
      </c>
      <c r="I141" s="39"/>
      <c r="K141" s="40"/>
      <c r="M141" s="242">
        <v>1346800</v>
      </c>
      <c r="N141" s="27"/>
      <c r="O141" s="242">
        <v>5494123</v>
      </c>
      <c r="P141" s="27"/>
      <c r="Q141" s="5" t="str">
        <f>+IF(AND(M141=0,O141=0),"$","")</f>
        <v/>
      </c>
    </row>
    <row r="142" spans="2:17" ht="12" customHeight="1" x14ac:dyDescent="0.4">
      <c r="B142" s="247" t="s">
        <v>138</v>
      </c>
      <c r="D142" s="69"/>
      <c r="E142" s="1" t="s">
        <v>16</v>
      </c>
      <c r="F142" s="101" t="s">
        <v>139</v>
      </c>
      <c r="I142" s="39"/>
      <c r="K142" s="40"/>
      <c r="M142" s="269">
        <v>54266</v>
      </c>
      <c r="N142" s="27"/>
      <c r="O142" s="242">
        <v>114281</v>
      </c>
      <c r="P142" s="27"/>
      <c r="Q142" s="5" t="str">
        <f>+IF(AND(M142=0,O142=0),"$","")</f>
        <v/>
      </c>
    </row>
    <row r="143" spans="2:17" ht="12" hidden="1" customHeight="1" x14ac:dyDescent="0.4">
      <c r="B143" s="247" t="s">
        <v>141</v>
      </c>
      <c r="D143" s="69"/>
      <c r="E143" s="1" t="s">
        <v>19</v>
      </c>
      <c r="F143" s="101" t="s">
        <v>380</v>
      </c>
      <c r="I143" s="39"/>
      <c r="K143" s="40"/>
      <c r="M143" s="242">
        <v>0</v>
      </c>
      <c r="N143" s="27"/>
      <c r="O143" s="242">
        <v>0</v>
      </c>
      <c r="P143" s="27"/>
      <c r="Q143" s="5" t="str">
        <f>+IF(AND(M143=0,O143=0),"$","")</f>
        <v>$</v>
      </c>
    </row>
    <row r="144" spans="2:17" ht="12" customHeight="1" x14ac:dyDescent="0.4">
      <c r="B144" s="247" t="s">
        <v>386</v>
      </c>
      <c r="D144" s="69"/>
      <c r="E144" s="1" t="s">
        <v>358</v>
      </c>
      <c r="F144" s="101" t="s">
        <v>142</v>
      </c>
      <c r="I144" s="39"/>
      <c r="K144" s="40"/>
      <c r="M144" s="242">
        <v>840</v>
      </c>
      <c r="N144" s="27"/>
      <c r="O144" s="242">
        <v>840</v>
      </c>
      <c r="P144" s="27"/>
      <c r="Q144" s="5" t="str">
        <f>+IF(AND(M144=0,O144=0),"$","")</f>
        <v/>
      </c>
    </row>
    <row r="145" spans="2:17" s="248" customFormat="1" hidden="1" x14ac:dyDescent="0.4">
      <c r="B145" s="5"/>
      <c r="C145" s="5"/>
      <c r="D145" s="95"/>
      <c r="E145" s="268"/>
      <c r="F145" s="90"/>
      <c r="G145" s="47"/>
      <c r="H145" s="47"/>
      <c r="I145" s="96"/>
      <c r="J145" s="243"/>
      <c r="K145" s="48"/>
      <c r="L145" s="243"/>
      <c r="M145" s="241"/>
      <c r="N145" s="98"/>
      <c r="O145" s="241"/>
      <c r="P145" s="98"/>
      <c r="Q145" s="5" t="str">
        <f>+IF(AND(M145=0,O145=0),"$","")</f>
        <v>$</v>
      </c>
    </row>
    <row r="146" spans="2:17" s="248" customFormat="1" hidden="1" x14ac:dyDescent="0.4">
      <c r="B146" s="247" t="s">
        <v>143</v>
      </c>
      <c r="C146" s="5"/>
      <c r="D146" s="95"/>
      <c r="E146" s="90" t="s">
        <v>385</v>
      </c>
      <c r="F146" s="47"/>
      <c r="G146" s="47"/>
      <c r="H146" s="47"/>
      <c r="I146" s="96"/>
      <c r="J146" s="243"/>
      <c r="K146" s="267"/>
      <c r="L146" s="243"/>
      <c r="M146" s="250">
        <v>0</v>
      </c>
      <c r="N146" s="98"/>
      <c r="O146" s="250">
        <v>0</v>
      </c>
      <c r="P146" s="98"/>
      <c r="Q146" s="5" t="str">
        <f>+IF(AND(M146=0,O146=0),"$","")</f>
        <v>$</v>
      </c>
    </row>
    <row r="147" spans="2:17" s="248" customFormat="1" x14ac:dyDescent="0.4">
      <c r="B147" s="5"/>
      <c r="C147" s="5"/>
      <c r="D147" s="95"/>
      <c r="E147" s="90"/>
      <c r="F147" s="47"/>
      <c r="G147" s="47"/>
      <c r="H147" s="47"/>
      <c r="I147" s="96"/>
      <c r="J147" s="243"/>
      <c r="K147" s="48"/>
      <c r="L147" s="243"/>
      <c r="M147" s="241"/>
      <c r="N147" s="98"/>
      <c r="O147" s="241"/>
      <c r="P147" s="98"/>
      <c r="Q147" s="5" t="s">
        <v>362</v>
      </c>
    </row>
    <row r="148" spans="2:17" s="248" customFormat="1" x14ac:dyDescent="0.4">
      <c r="B148" s="247" t="s">
        <v>148</v>
      </c>
      <c r="C148" s="5"/>
      <c r="D148" s="95"/>
      <c r="E148" s="90" t="s">
        <v>149</v>
      </c>
      <c r="F148" s="47"/>
      <c r="G148" s="47"/>
      <c r="H148" s="47"/>
      <c r="I148" s="96"/>
      <c r="J148" s="243"/>
      <c r="K148" s="246" t="str">
        <f>+K47</f>
        <v>11.1.d</v>
      </c>
      <c r="L148" s="243"/>
      <c r="M148" s="241">
        <v>327877</v>
      </c>
      <c r="N148" s="98"/>
      <c r="O148" s="241">
        <v>354274</v>
      </c>
      <c r="P148" s="98"/>
      <c r="Q148" s="5" t="str">
        <f>+IF(AND(M148=0,O148=0),"$","")</f>
        <v/>
      </c>
    </row>
    <row r="149" spans="2:17" s="248" customFormat="1" x14ac:dyDescent="0.4">
      <c r="B149" s="5"/>
      <c r="C149" s="5"/>
      <c r="D149" s="266"/>
      <c r="E149" s="265"/>
      <c r="F149" s="264"/>
      <c r="G149" s="264"/>
      <c r="H149" s="264"/>
      <c r="I149" s="263"/>
      <c r="J149" s="78"/>
      <c r="K149" s="234"/>
      <c r="L149" s="78"/>
      <c r="M149" s="262"/>
      <c r="N149" s="27"/>
      <c r="O149" s="262"/>
      <c r="P149" s="98"/>
      <c r="Q149" s="5" t="s">
        <v>362</v>
      </c>
    </row>
    <row r="150" spans="2:17" s="248" customFormat="1" hidden="1" x14ac:dyDescent="0.4">
      <c r="B150" s="5"/>
      <c r="C150" s="5"/>
      <c r="D150" s="5"/>
      <c r="E150" s="5"/>
      <c r="F150" s="5"/>
      <c r="G150" s="5"/>
      <c r="H150" s="5"/>
      <c r="I150" s="5"/>
      <c r="J150" s="78"/>
      <c r="K150" s="78"/>
      <c r="L150" s="78"/>
      <c r="M150" s="27"/>
      <c r="N150" s="27"/>
      <c r="O150" s="27"/>
      <c r="P150" s="27"/>
      <c r="Q150" s="5" t="s">
        <v>366</v>
      </c>
    </row>
    <row r="151" spans="2:17" s="248" customFormat="1" x14ac:dyDescent="0.4">
      <c r="B151" s="5"/>
      <c r="C151" s="5"/>
      <c r="D151" s="5"/>
      <c r="E151" s="5"/>
      <c r="F151" s="5"/>
      <c r="G151" s="5"/>
      <c r="H151" s="5"/>
      <c r="I151" s="5"/>
      <c r="J151" s="120"/>
      <c r="K151" s="120"/>
      <c r="L151" s="120"/>
      <c r="M151" s="27"/>
      <c r="N151" s="27"/>
      <c r="O151" s="27"/>
      <c r="P151" s="27"/>
      <c r="Q151" s="5" t="s">
        <v>362</v>
      </c>
    </row>
    <row r="152" spans="2:17" s="248" customFormat="1" x14ac:dyDescent="0.4">
      <c r="B152" s="5"/>
      <c r="C152" s="5"/>
      <c r="D152" s="261"/>
      <c r="E152" s="260" t="s">
        <v>157</v>
      </c>
      <c r="F152" s="259"/>
      <c r="G152" s="259"/>
      <c r="H152" s="259"/>
      <c r="I152" s="259"/>
      <c r="J152" s="258"/>
      <c r="K152" s="257"/>
      <c r="L152" s="78"/>
      <c r="M152" s="256">
        <v>16617266</v>
      </c>
      <c r="N152" s="27"/>
      <c r="O152" s="256">
        <v>16024800</v>
      </c>
      <c r="P152" s="98"/>
      <c r="Q152" s="5" t="str">
        <f>+IF(AND(M152=0,O152=0),"$","")</f>
        <v/>
      </c>
    </row>
    <row r="153" spans="2:17" s="248" customFormat="1" x14ac:dyDescent="0.4">
      <c r="B153" s="5"/>
      <c r="C153" s="5"/>
      <c r="D153" s="255"/>
      <c r="E153" s="254"/>
      <c r="F153" s="254"/>
      <c r="G153" s="254"/>
      <c r="H153" s="254"/>
      <c r="I153" s="253"/>
      <c r="J153" s="120"/>
      <c r="K153" s="252"/>
      <c r="L153" s="120"/>
      <c r="M153" s="251"/>
      <c r="N153" s="27"/>
      <c r="O153" s="251"/>
      <c r="P153" s="27"/>
      <c r="Q153" s="5" t="s">
        <v>362</v>
      </c>
    </row>
    <row r="154" spans="2:17" s="248" customFormat="1" hidden="1" x14ac:dyDescent="0.4">
      <c r="B154" s="247" t="s">
        <v>158</v>
      </c>
      <c r="C154" s="5"/>
      <c r="D154" s="69"/>
      <c r="E154" s="47" t="s">
        <v>384</v>
      </c>
      <c r="F154" s="5"/>
      <c r="G154" s="5"/>
      <c r="H154" s="5"/>
      <c r="I154" s="39"/>
      <c r="J154" s="120"/>
      <c r="K154" s="40"/>
      <c r="L154" s="120"/>
      <c r="M154" s="241">
        <v>0</v>
      </c>
      <c r="N154" s="27"/>
      <c r="O154" s="242"/>
      <c r="P154" s="27"/>
      <c r="Q154" s="5" t="str">
        <f>+IF(AND(M154=0,O154=0),"$","")</f>
        <v>$</v>
      </c>
    </row>
    <row r="155" spans="2:17" s="248" customFormat="1" hidden="1" x14ac:dyDescent="0.4">
      <c r="B155" s="5"/>
      <c r="C155" s="5"/>
      <c r="D155" s="69"/>
      <c r="E155" s="5"/>
      <c r="F155" s="5"/>
      <c r="G155" s="5"/>
      <c r="H155" s="5"/>
      <c r="I155" s="39"/>
      <c r="J155" s="120"/>
      <c r="K155" s="40"/>
      <c r="L155" s="120"/>
      <c r="M155" s="242"/>
      <c r="N155" s="27"/>
      <c r="O155" s="242"/>
      <c r="P155" s="27"/>
      <c r="Q155" s="5" t="s">
        <v>366</v>
      </c>
    </row>
    <row r="156" spans="2:17" s="248" customFormat="1" hidden="1" x14ac:dyDescent="0.4">
      <c r="B156" s="5"/>
      <c r="C156" s="5"/>
      <c r="D156" s="69"/>
      <c r="E156" s="47" t="s">
        <v>161</v>
      </c>
      <c r="F156" s="5"/>
      <c r="G156" s="5"/>
      <c r="H156" s="5"/>
      <c r="I156" s="39"/>
      <c r="J156" s="120"/>
      <c r="K156" s="97">
        <v>13</v>
      </c>
      <c r="L156" s="120"/>
      <c r="M156" s="250">
        <v>0</v>
      </c>
      <c r="N156" s="27"/>
      <c r="O156" s="241">
        <v>0</v>
      </c>
      <c r="P156" s="98"/>
      <c r="Q156" s="5" t="str">
        <f>+IF(AND(M156=0,O156=0),"$","")</f>
        <v>$</v>
      </c>
    </row>
    <row r="157" spans="2:17" s="248" customFormat="1" hidden="1" x14ac:dyDescent="0.4">
      <c r="B157" s="247" t="s">
        <v>162</v>
      </c>
      <c r="C157" s="5"/>
      <c r="D157" s="69"/>
      <c r="E157" s="1" t="s">
        <v>10</v>
      </c>
      <c r="F157" s="5" t="s">
        <v>383</v>
      </c>
      <c r="G157" s="5"/>
      <c r="H157" s="5"/>
      <c r="I157" s="39"/>
      <c r="J157" s="120"/>
      <c r="K157" s="97"/>
      <c r="L157" s="120"/>
      <c r="M157" s="242">
        <v>0</v>
      </c>
      <c r="N157" s="27"/>
      <c r="O157" s="241">
        <v>0</v>
      </c>
      <c r="P157" s="98"/>
      <c r="Q157" s="5" t="str">
        <f>+IF(AND(M157=0,O157=0),"$","")</f>
        <v>$</v>
      </c>
    </row>
    <row r="158" spans="2:17" s="248" customFormat="1" hidden="1" x14ac:dyDescent="0.4">
      <c r="B158" s="247" t="s">
        <v>164</v>
      </c>
      <c r="C158" s="5"/>
      <c r="D158" s="69"/>
      <c r="E158" s="1" t="s">
        <v>13</v>
      </c>
      <c r="F158" s="5" t="s">
        <v>165</v>
      </c>
      <c r="G158" s="5"/>
      <c r="H158" s="5"/>
      <c r="I158" s="39"/>
      <c r="J158" s="120"/>
      <c r="K158" s="97"/>
      <c r="L158" s="120"/>
      <c r="M158" s="249">
        <v>0</v>
      </c>
      <c r="N158" s="27"/>
      <c r="O158" s="242">
        <v>0</v>
      </c>
      <c r="P158" s="98"/>
      <c r="Q158" s="5" t="str">
        <f>+IF(AND(M158=0,O158=0),"$","")</f>
        <v>$</v>
      </c>
    </row>
    <row r="159" spans="2:17" s="248" customFormat="1" hidden="1" x14ac:dyDescent="0.4">
      <c r="B159" s="5"/>
      <c r="C159" s="5"/>
      <c r="D159" s="69"/>
      <c r="E159" s="47"/>
      <c r="F159" s="5"/>
      <c r="G159" s="5"/>
      <c r="H159" s="5"/>
      <c r="I159" s="39"/>
      <c r="J159" s="120"/>
      <c r="K159" s="40"/>
      <c r="L159" s="120"/>
      <c r="M159" s="242"/>
      <c r="N159" s="27"/>
      <c r="O159" s="242"/>
      <c r="P159" s="27"/>
      <c r="Q159" s="5" t="str">
        <f>+IF(AND(M159=0,O159=0),"$","")</f>
        <v>$</v>
      </c>
    </row>
    <row r="160" spans="2:17" s="248" customFormat="1" x14ac:dyDescent="0.4">
      <c r="B160" s="5"/>
      <c r="C160" s="5"/>
      <c r="D160" s="69"/>
      <c r="E160" s="47" t="s">
        <v>167</v>
      </c>
      <c r="F160" s="5"/>
      <c r="G160" s="5"/>
      <c r="H160" s="5"/>
      <c r="I160" s="39"/>
      <c r="J160" s="243"/>
      <c r="K160" s="246" t="str">
        <f>+K139</f>
        <v>8.1</v>
      </c>
      <c r="L160" s="243"/>
      <c r="M160" s="241">
        <v>4758230</v>
      </c>
      <c r="N160" s="27"/>
      <c r="O160" s="241">
        <v>5211676</v>
      </c>
      <c r="P160" s="98"/>
      <c r="Q160" s="5" t="str">
        <f>+IF(AND(M160=0,O160=0),"$","")</f>
        <v/>
      </c>
    </row>
    <row r="161" spans="2:17" hidden="1" x14ac:dyDescent="0.4">
      <c r="B161" s="247" t="s">
        <v>168</v>
      </c>
      <c r="D161" s="69"/>
      <c r="E161" s="1" t="s">
        <v>10</v>
      </c>
      <c r="F161" s="5" t="s">
        <v>382</v>
      </c>
      <c r="I161" s="39"/>
      <c r="J161" s="243"/>
      <c r="K161" s="97"/>
      <c r="L161" s="243"/>
      <c r="M161" s="242">
        <v>0</v>
      </c>
      <c r="N161" s="27"/>
      <c r="O161" s="241">
        <v>0</v>
      </c>
      <c r="P161" s="98"/>
      <c r="Q161" s="5" t="str">
        <f>+IF(AND(M161=0,O161=0),"$","")</f>
        <v>$</v>
      </c>
    </row>
    <row r="162" spans="2:17" x14ac:dyDescent="0.4">
      <c r="B162" s="247" t="s">
        <v>169</v>
      </c>
      <c r="D162" s="69"/>
      <c r="E162" s="1" t="s">
        <v>13</v>
      </c>
      <c r="F162" s="5" t="s">
        <v>137</v>
      </c>
      <c r="I162" s="39"/>
      <c r="K162" s="40"/>
      <c r="M162" s="242">
        <v>4147323</v>
      </c>
      <c r="N162" s="27"/>
      <c r="O162" s="242">
        <v>4092023</v>
      </c>
      <c r="P162" s="27"/>
      <c r="Q162" s="5" t="str">
        <f>+IF(AND(M162=0,O162=0),"$","")</f>
        <v/>
      </c>
    </row>
    <row r="163" spans="2:17" x14ac:dyDescent="0.4">
      <c r="B163" s="247" t="s">
        <v>170</v>
      </c>
      <c r="D163" s="69"/>
      <c r="E163" s="1" t="s">
        <v>16</v>
      </c>
      <c r="F163" s="5" t="s">
        <v>139</v>
      </c>
      <c r="I163" s="39"/>
      <c r="K163" s="40"/>
      <c r="M163" s="242">
        <v>60015</v>
      </c>
      <c r="N163" s="227"/>
      <c r="O163" s="41">
        <v>597071</v>
      </c>
      <c r="P163" s="227"/>
      <c r="Q163" s="5" t="str">
        <f>+IF(AND(M163=0,O163=0),"$","")</f>
        <v/>
      </c>
    </row>
    <row r="164" spans="2:17" hidden="1" x14ac:dyDescent="0.4">
      <c r="B164" s="247" t="s">
        <v>381</v>
      </c>
      <c r="D164" s="69"/>
      <c r="E164" s="1" t="s">
        <v>19</v>
      </c>
      <c r="F164" s="5" t="s">
        <v>380</v>
      </c>
      <c r="I164" s="39"/>
      <c r="K164" s="40"/>
      <c r="M164" s="242">
        <v>0</v>
      </c>
      <c r="N164" s="227"/>
      <c r="O164" s="41">
        <v>0</v>
      </c>
      <c r="P164" s="227"/>
      <c r="Q164" s="5" t="str">
        <f>+IF(AND(M164=0,O164=0),"$","")</f>
        <v>$</v>
      </c>
    </row>
    <row r="165" spans="2:17" x14ac:dyDescent="0.4">
      <c r="B165" s="247" t="s">
        <v>171</v>
      </c>
      <c r="D165" s="69"/>
      <c r="E165" s="1" t="s">
        <v>358</v>
      </c>
      <c r="F165" s="5" t="s">
        <v>142</v>
      </c>
      <c r="I165" s="39"/>
      <c r="K165" s="40"/>
      <c r="M165" s="242">
        <v>550892</v>
      </c>
      <c r="N165" s="27"/>
      <c r="O165" s="242">
        <v>522582</v>
      </c>
      <c r="P165" s="27"/>
      <c r="Q165" s="5" t="str">
        <f>+IF(AND(M165=0,O165=0),"$","")</f>
        <v/>
      </c>
    </row>
    <row r="166" spans="2:17" x14ac:dyDescent="0.4">
      <c r="D166" s="69"/>
      <c r="E166" s="244"/>
      <c r="I166" s="39"/>
      <c r="K166" s="40"/>
      <c r="M166" s="242"/>
      <c r="N166" s="27"/>
      <c r="O166" s="242"/>
      <c r="P166" s="27"/>
      <c r="Q166" s="5" t="s">
        <v>362</v>
      </c>
    </row>
    <row r="167" spans="2:17" x14ac:dyDescent="0.4">
      <c r="B167" s="247" t="s">
        <v>172</v>
      </c>
      <c r="D167" s="69"/>
      <c r="E167" s="90" t="s">
        <v>173</v>
      </c>
      <c r="F167" s="101"/>
      <c r="I167" s="39"/>
      <c r="J167" s="243"/>
      <c r="K167" s="246" t="str">
        <f>+K71</f>
        <v>8.1 y 20.c</v>
      </c>
      <c r="L167" s="243"/>
      <c r="M167" s="245">
        <v>1969046</v>
      </c>
      <c r="N167" s="98"/>
      <c r="O167" s="241">
        <v>1774005</v>
      </c>
      <c r="P167" s="98"/>
      <c r="Q167" s="5" t="str">
        <f>+IF(AND(M167=0,O167=0),"$","")</f>
        <v/>
      </c>
    </row>
    <row r="168" spans="2:17" x14ac:dyDescent="0.4">
      <c r="D168" s="69"/>
      <c r="E168" s="244"/>
      <c r="F168" s="101"/>
      <c r="I168" s="39"/>
      <c r="K168" s="40"/>
      <c r="M168" s="242"/>
      <c r="N168" s="27"/>
      <c r="O168" s="242"/>
      <c r="P168" s="27"/>
      <c r="Q168" s="5" t="s">
        <v>362</v>
      </c>
    </row>
    <row r="169" spans="2:17" x14ac:dyDescent="0.4">
      <c r="D169" s="69"/>
      <c r="E169" s="90" t="s">
        <v>176</v>
      </c>
      <c r="F169" s="47"/>
      <c r="I169" s="39"/>
      <c r="J169" s="243"/>
      <c r="K169" s="97"/>
      <c r="L169" s="243"/>
      <c r="M169" s="241">
        <v>9889870</v>
      </c>
      <c r="N169" s="98"/>
      <c r="O169" s="241">
        <v>9039119</v>
      </c>
      <c r="P169" s="98"/>
      <c r="Q169" s="5" t="str">
        <f>+IF(AND(M169=0,O169=0),"$","")</f>
        <v/>
      </c>
    </row>
    <row r="170" spans="2:17" x14ac:dyDescent="0.4">
      <c r="B170" s="5" t="s">
        <v>379</v>
      </c>
      <c r="D170" s="69"/>
      <c r="E170" s="1" t="s">
        <v>10</v>
      </c>
      <c r="F170" s="101" t="s">
        <v>178</v>
      </c>
      <c r="I170" s="39"/>
      <c r="K170" s="172" t="str">
        <f>+K63</f>
        <v>8.1</v>
      </c>
      <c r="M170" s="242">
        <v>6430780</v>
      </c>
      <c r="N170" s="27"/>
      <c r="O170" s="242">
        <v>5622223</v>
      </c>
      <c r="P170" s="27"/>
      <c r="Q170" s="5" t="str">
        <f>+IF(AND(M170=0,O170=0),"$","")</f>
        <v/>
      </c>
    </row>
    <row r="171" spans="2:17" x14ac:dyDescent="0.4">
      <c r="B171" s="5" t="s">
        <v>378</v>
      </c>
      <c r="D171" s="69"/>
      <c r="E171" s="1" t="s">
        <v>13</v>
      </c>
      <c r="F171" s="101" t="s">
        <v>377</v>
      </c>
      <c r="I171" s="39"/>
      <c r="K171" s="172" t="str">
        <f>+K64</f>
        <v>8.1 y 20.c</v>
      </c>
      <c r="M171" s="242">
        <v>2213367</v>
      </c>
      <c r="N171" s="27"/>
      <c r="O171" s="242">
        <v>2553454</v>
      </c>
      <c r="P171" s="27"/>
      <c r="Q171" s="5" t="str">
        <f>+IF(AND(M171=0,O171=0),"$","")</f>
        <v/>
      </c>
    </row>
    <row r="172" spans="2:17" hidden="1" x14ac:dyDescent="0.4">
      <c r="B172" s="5" t="s">
        <v>179</v>
      </c>
      <c r="D172" s="69"/>
      <c r="E172" s="1" t="s">
        <v>16</v>
      </c>
      <c r="F172" s="101" t="s">
        <v>376</v>
      </c>
      <c r="I172" s="39"/>
      <c r="K172" s="40"/>
      <c r="M172" s="242">
        <v>0</v>
      </c>
      <c r="N172" s="227"/>
      <c r="O172" s="41">
        <v>0</v>
      </c>
      <c r="P172" s="227"/>
      <c r="Q172" s="5" t="str">
        <f>+IF(AND(M172=0,O172=0),"$","")</f>
        <v>$</v>
      </c>
    </row>
    <row r="173" spans="2:17" x14ac:dyDescent="0.4">
      <c r="B173" s="5" t="s">
        <v>181</v>
      </c>
      <c r="D173" s="69"/>
      <c r="E173" s="1" t="s">
        <v>19</v>
      </c>
      <c r="F173" s="101" t="s">
        <v>375</v>
      </c>
      <c r="I173" s="39"/>
      <c r="K173" s="172" t="str">
        <f>+K66</f>
        <v>8.1</v>
      </c>
      <c r="M173" s="242">
        <v>710466</v>
      </c>
      <c r="N173" s="227"/>
      <c r="O173" s="41">
        <v>431267</v>
      </c>
      <c r="P173" s="227"/>
      <c r="Q173" s="5" t="str">
        <f>+IF(AND(M173=0,O173=0),"$","")</f>
        <v/>
      </c>
    </row>
    <row r="174" spans="2:17" hidden="1" x14ac:dyDescent="0.4">
      <c r="B174" s="5" t="s">
        <v>374</v>
      </c>
      <c r="D174" s="69"/>
      <c r="E174" s="1" t="s">
        <v>358</v>
      </c>
      <c r="F174" s="101" t="s">
        <v>373</v>
      </c>
      <c r="I174" s="39"/>
      <c r="K174" s="40"/>
      <c r="M174" s="242">
        <v>0</v>
      </c>
      <c r="N174" s="227"/>
      <c r="O174" s="41">
        <v>0</v>
      </c>
      <c r="P174" s="227"/>
      <c r="Q174" s="5" t="str">
        <f>+IF(AND(M174=0,O174=0),"$","")</f>
        <v>$</v>
      </c>
    </row>
    <row r="175" spans="2:17" x14ac:dyDescent="0.4">
      <c r="B175" s="5" t="s">
        <v>372</v>
      </c>
      <c r="D175" s="95"/>
      <c r="E175" s="1" t="s">
        <v>359</v>
      </c>
      <c r="F175" s="101" t="s">
        <v>371</v>
      </c>
      <c r="I175" s="39"/>
      <c r="K175" s="172" t="str">
        <f>+K67</f>
        <v>11.2.b</v>
      </c>
      <c r="M175" s="242">
        <v>535257</v>
      </c>
      <c r="N175" s="227"/>
      <c r="O175" s="41">
        <v>432175</v>
      </c>
      <c r="P175" s="227"/>
      <c r="Q175" s="5" t="str">
        <f>+IF(AND(M175=0,O175=0),"$","")</f>
        <v/>
      </c>
    </row>
    <row r="176" spans="2:17" hidden="1" x14ac:dyDescent="0.4">
      <c r="B176" s="5" t="s">
        <v>370</v>
      </c>
      <c r="D176" s="95"/>
      <c r="E176" s="1" t="s">
        <v>360</v>
      </c>
      <c r="F176" s="101" t="s">
        <v>369</v>
      </c>
      <c r="I176" s="39"/>
      <c r="K176" s="40"/>
      <c r="M176" s="242">
        <v>0</v>
      </c>
      <c r="N176" s="227"/>
      <c r="O176" s="41">
        <v>0</v>
      </c>
      <c r="P176" s="227"/>
      <c r="Q176" s="5" t="str">
        <f>+IF(AND(M176=0,O176=0),"$","")</f>
        <v>$</v>
      </c>
    </row>
    <row r="177" spans="4:17" x14ac:dyDescent="0.4">
      <c r="D177" s="95"/>
      <c r="E177" s="1"/>
      <c r="F177" s="101"/>
      <c r="I177" s="39"/>
      <c r="K177" s="40"/>
      <c r="M177" s="41"/>
      <c r="N177" s="227"/>
      <c r="O177" s="41"/>
      <c r="P177" s="227"/>
      <c r="Q177" s="5" t="s">
        <v>362</v>
      </c>
    </row>
    <row r="178" spans="4:17" x14ac:dyDescent="0.4">
      <c r="D178" s="95"/>
      <c r="E178" s="89" t="s">
        <v>108</v>
      </c>
      <c r="F178" s="90" t="s">
        <v>368</v>
      </c>
      <c r="I178" s="39"/>
      <c r="K178" s="40"/>
      <c r="M178" s="241">
        <v>120</v>
      </c>
      <c r="N178" s="227"/>
      <c r="O178" s="240">
        <v>0</v>
      </c>
      <c r="P178" s="227"/>
      <c r="Q178" s="5" t="str">
        <f>+IF(AND(M178=0,O178=0),"$","")</f>
        <v/>
      </c>
    </row>
    <row r="179" spans="4:17" x14ac:dyDescent="0.4">
      <c r="D179" s="239"/>
      <c r="E179" s="238"/>
      <c r="F179" s="237"/>
      <c r="G179" s="236"/>
      <c r="H179" s="236"/>
      <c r="I179" s="235"/>
      <c r="K179" s="234"/>
      <c r="M179" s="233"/>
      <c r="N179" s="227"/>
      <c r="O179" s="233"/>
      <c r="P179" s="228"/>
      <c r="Q179" s="5" t="s">
        <v>362</v>
      </c>
    </row>
    <row r="180" spans="4:17" ht="13.5" thickBot="1" x14ac:dyDescent="0.45">
      <c r="M180" s="227"/>
      <c r="N180" s="227"/>
      <c r="O180" s="227"/>
      <c r="P180" s="227"/>
      <c r="Q180" s="5" t="s">
        <v>362</v>
      </c>
    </row>
    <row r="181" spans="4:17" ht="13.5" thickBot="1" x14ac:dyDescent="0.45">
      <c r="D181" s="232" t="s">
        <v>186</v>
      </c>
      <c r="E181" s="231"/>
      <c r="F181" s="231"/>
      <c r="G181" s="231"/>
      <c r="H181" s="231"/>
      <c r="I181" s="231"/>
      <c r="J181" s="231"/>
      <c r="K181" s="230"/>
      <c r="M181" s="229">
        <v>62598057</v>
      </c>
      <c r="N181" s="227"/>
      <c r="O181" s="229">
        <v>62937665</v>
      </c>
      <c r="P181" s="228"/>
      <c r="Q181" s="5" t="s">
        <v>362</v>
      </c>
    </row>
    <row r="182" spans="4:17" x14ac:dyDescent="0.4">
      <c r="K182" s="120"/>
      <c r="M182" s="120"/>
      <c r="O182" s="120"/>
      <c r="P182" s="120"/>
    </row>
    <row r="183" spans="4:17" x14ac:dyDescent="0.4">
      <c r="K183" s="120"/>
      <c r="M183" s="120"/>
      <c r="O183" s="120"/>
      <c r="P183" s="120"/>
    </row>
    <row r="186" spans="4:17" x14ac:dyDescent="0.4">
      <c r="M186" s="227">
        <v>0</v>
      </c>
      <c r="O186" s="227">
        <v>0</v>
      </c>
      <c r="P186" s="227"/>
    </row>
    <row r="187" spans="4:17" x14ac:dyDescent="0.4">
      <c r="M187" s="130">
        <v>0</v>
      </c>
    </row>
  </sheetData>
  <autoFilter ref="Q8:Q181" xr:uid="{00000000-0001-0000-0000-000000000000}">
    <filterColumn colId="0">
      <filters blank="1">
        <filter val="a"/>
      </filters>
    </filterColumn>
  </autoFilter>
  <mergeCells count="2">
    <mergeCell ref="D93:K93"/>
    <mergeCell ref="D181:K181"/>
  </mergeCells>
  <dataValidations count="1">
    <dataValidation type="list" allowBlank="1" showInputMessage="1" showErrorMessage="1" sqref="I2" xr:uid="{B4A3F491-42C3-4B11-878C-DE7B9281F915}">
      <formula1>"intermedio, final"</formula1>
    </dataValidation>
  </dataValidations>
  <pageMargins left="0.75" right="0.75" top="1" bottom="1" header="0" footer="0"/>
  <pageSetup paperSize="9" scale="73" fitToHeight="0" orientation="portrait" r:id="rId1"/>
  <headerFooter alignWithMargins="0"/>
  <rowBreaks count="1" manualBreakCount="1">
    <brk id="96" min="2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FDBA4-D561-4961-AE35-D10AF4AD58E5}">
  <sheetPr filterMode="1">
    <pageSetUpPr fitToPage="1"/>
  </sheetPr>
  <dimension ref="B2:Q100"/>
  <sheetViews>
    <sheetView showGridLines="0" topLeftCell="A24" zoomScaleNormal="100" workbookViewId="0">
      <selection activeCell="G30" sqref="G30"/>
    </sheetView>
  </sheetViews>
  <sheetFormatPr baseColWidth="10" defaultColWidth="11.3984375" defaultRowHeight="13.15" x14ac:dyDescent="0.4"/>
  <cols>
    <col min="1" max="1" width="3.3984375" style="163" customWidth="1"/>
    <col min="2" max="2" width="7.59765625" style="163" hidden="1" customWidth="1"/>
    <col min="3" max="3" width="3.3984375" style="163" hidden="1" customWidth="1"/>
    <col min="4" max="4" width="1.73046875" style="163" customWidth="1"/>
    <col min="5" max="5" width="4" style="163" customWidth="1"/>
    <col min="6" max="6" width="14.59765625" style="163" customWidth="1"/>
    <col min="7" max="7" width="14.73046875" style="163" customWidth="1"/>
    <col min="8" max="8" width="9" style="163" customWidth="1"/>
    <col min="9" max="9" width="15.265625" style="163" customWidth="1"/>
    <col min="10" max="10" width="1.59765625" style="120" customWidth="1"/>
    <col min="11" max="11" width="10.265625" style="163" bestFit="1" customWidth="1"/>
    <col min="12" max="12" width="1.1328125" style="120" customWidth="1"/>
    <col min="13" max="13" width="15.265625" style="163" customWidth="1"/>
    <col min="14" max="14" width="1" style="120" customWidth="1"/>
    <col min="15" max="15" width="15.265625" style="163" customWidth="1"/>
    <col min="16" max="16" width="4.73046875" style="163" customWidth="1"/>
    <col min="17" max="17" width="0" style="163" hidden="1" customWidth="1"/>
    <col min="18" max="16384" width="11.3984375" style="163"/>
  </cols>
  <sheetData>
    <row r="2" spans="2:17" x14ac:dyDescent="0.4">
      <c r="D2" s="169" t="str">
        <f>+'BS indv'!D2</f>
        <v>Griño Ecologic, S.A.</v>
      </c>
    </row>
    <row r="3" spans="2:17" x14ac:dyDescent="0.4">
      <c r="D3" s="5"/>
      <c r="I3" s="331" t="s">
        <v>529</v>
      </c>
    </row>
    <row r="4" spans="2:17" s="11" customFormat="1" ht="18" x14ac:dyDescent="0.55000000000000004">
      <c r="D4" s="11" t="s">
        <v>528</v>
      </c>
      <c r="J4" s="289"/>
      <c r="K4" s="289"/>
      <c r="L4" s="289"/>
      <c r="M4" s="289"/>
      <c r="N4" s="289"/>
      <c r="O4" s="289"/>
    </row>
    <row r="5" spans="2:17" ht="18" x14ac:dyDescent="0.55000000000000004">
      <c r="D5" s="11"/>
    </row>
    <row r="6" spans="2:17" ht="2.1" customHeight="1" x14ac:dyDescent="0.55000000000000004">
      <c r="C6" s="330"/>
      <c r="D6" s="330"/>
      <c r="E6" s="330"/>
      <c r="F6" s="330"/>
      <c r="G6" s="330"/>
      <c r="H6" s="330"/>
      <c r="I6" s="330"/>
      <c r="J6" s="295"/>
      <c r="K6" s="329" t="s">
        <v>215</v>
      </c>
      <c r="L6" s="295"/>
      <c r="M6" s="329" t="s">
        <v>216</v>
      </c>
      <c r="N6" s="295"/>
      <c r="O6" s="329" t="s">
        <v>216</v>
      </c>
    </row>
    <row r="7" spans="2:17" ht="12" customHeight="1" x14ac:dyDescent="0.4">
      <c r="D7" s="328"/>
      <c r="E7" s="327"/>
      <c r="F7" s="327"/>
      <c r="G7" s="327"/>
      <c r="H7" s="327"/>
      <c r="I7" s="327"/>
      <c r="J7" s="325"/>
      <c r="K7" s="326" t="s">
        <v>3</v>
      </c>
      <c r="L7" s="325"/>
      <c r="M7" s="324">
        <v>46022</v>
      </c>
      <c r="N7" s="285"/>
      <c r="O7" s="324">
        <v>45657</v>
      </c>
      <c r="Q7" s="163" t="s">
        <v>361</v>
      </c>
    </row>
    <row r="8" spans="2:17" x14ac:dyDescent="0.4">
      <c r="F8" s="120"/>
      <c r="G8" s="120"/>
      <c r="H8" s="120"/>
      <c r="I8" s="120"/>
      <c r="J8" s="295"/>
      <c r="L8" s="295"/>
      <c r="N8" s="295"/>
      <c r="Q8" s="163" t="s">
        <v>362</v>
      </c>
    </row>
    <row r="9" spans="2:17" x14ac:dyDescent="0.4">
      <c r="D9" s="323"/>
      <c r="E9" s="322"/>
      <c r="F9" s="321"/>
      <c r="G9" s="321"/>
      <c r="H9" s="321"/>
      <c r="I9" s="320"/>
      <c r="J9" s="295"/>
      <c r="K9" s="319"/>
      <c r="L9" s="295"/>
      <c r="M9" s="319"/>
      <c r="N9" s="295"/>
      <c r="O9" s="319"/>
      <c r="Q9" s="163" t="s">
        <v>362</v>
      </c>
    </row>
    <row r="10" spans="2:17" ht="14.25" x14ac:dyDescent="0.45">
      <c r="C10" s="294"/>
      <c r="D10" s="318"/>
      <c r="E10" s="312" t="s">
        <v>219</v>
      </c>
      <c r="F10" s="120"/>
      <c r="G10" s="120"/>
      <c r="H10" s="120"/>
      <c r="I10" s="210"/>
      <c r="J10" s="295"/>
      <c r="K10" s="50"/>
      <c r="L10" s="295"/>
      <c r="M10" s="50"/>
      <c r="N10" s="295"/>
      <c r="O10" s="50"/>
      <c r="Q10" s="163" t="s">
        <v>362</v>
      </c>
    </row>
    <row r="11" spans="2:17" x14ac:dyDescent="0.4">
      <c r="C11" s="294"/>
      <c r="D11" s="310"/>
      <c r="I11" s="164"/>
      <c r="J11" s="295"/>
      <c r="K11" s="50"/>
      <c r="L11" s="295"/>
      <c r="M11" s="50"/>
      <c r="N11" s="295"/>
      <c r="O11" s="50"/>
      <c r="Q11" s="163" t="s">
        <v>362</v>
      </c>
    </row>
    <row r="12" spans="2:17" ht="12.75" customHeight="1" x14ac:dyDescent="0.4">
      <c r="C12" s="294"/>
      <c r="D12" s="168"/>
      <c r="E12" s="169" t="s">
        <v>221</v>
      </c>
      <c r="G12" s="169"/>
      <c r="I12" s="164"/>
      <c r="J12" s="295"/>
      <c r="K12" s="246" t="s">
        <v>527</v>
      </c>
      <c r="L12" s="295"/>
      <c r="M12" s="49">
        <v>64380130</v>
      </c>
      <c r="N12" s="308"/>
      <c r="O12" s="49">
        <v>60528512</v>
      </c>
      <c r="Q12" s="5" t="str">
        <f>+IF(AND(M12=0,O12=0),"$","")</f>
        <v/>
      </c>
    </row>
    <row r="13" spans="2:17" ht="12.75" customHeight="1" x14ac:dyDescent="0.4">
      <c r="B13" s="311" t="s">
        <v>223</v>
      </c>
      <c r="C13" s="294"/>
      <c r="D13" s="162"/>
      <c r="E13" s="132" t="s">
        <v>224</v>
      </c>
      <c r="F13" s="163" t="s">
        <v>225</v>
      </c>
      <c r="I13" s="164"/>
      <c r="J13" s="295"/>
      <c r="K13" s="50"/>
      <c r="L13" s="295"/>
      <c r="M13" s="242">
        <v>1691216</v>
      </c>
      <c r="N13" s="308"/>
      <c r="O13" s="41">
        <v>1103356</v>
      </c>
      <c r="Q13" s="5" t="str">
        <f>+IF(AND(M13=0,O13=0),"$","")</f>
        <v/>
      </c>
    </row>
    <row r="14" spans="2:17" ht="12.75" customHeight="1" x14ac:dyDescent="0.4">
      <c r="B14" s="311" t="s">
        <v>226</v>
      </c>
      <c r="C14" s="294"/>
      <c r="D14" s="162"/>
      <c r="E14" s="132" t="s">
        <v>227</v>
      </c>
      <c r="F14" s="163" t="s">
        <v>228</v>
      </c>
      <c r="I14" s="164"/>
      <c r="J14" s="295"/>
      <c r="K14" s="50"/>
      <c r="L14" s="295"/>
      <c r="M14" s="242">
        <v>62688914</v>
      </c>
      <c r="N14" s="308"/>
      <c r="O14" s="41">
        <v>59425156</v>
      </c>
      <c r="Q14" s="5" t="str">
        <f>+IF(AND(M14=0,O14=0),"$","")</f>
        <v/>
      </c>
    </row>
    <row r="15" spans="2:17" ht="12.75" hidden="1" customHeight="1" x14ac:dyDescent="0.4">
      <c r="C15" s="294"/>
      <c r="D15" s="162"/>
      <c r="E15" s="132" t="s">
        <v>241</v>
      </c>
      <c r="F15" s="163" t="s">
        <v>526</v>
      </c>
      <c r="I15" s="164"/>
      <c r="J15" s="295"/>
      <c r="K15" s="50"/>
      <c r="L15" s="295"/>
      <c r="M15" s="242">
        <v>0</v>
      </c>
      <c r="N15" s="308"/>
      <c r="O15" s="41">
        <v>0</v>
      </c>
      <c r="Q15" s="5" t="str">
        <f>+IF(AND(M15=0,O15=0),"$","")</f>
        <v>$</v>
      </c>
    </row>
    <row r="16" spans="2:17" ht="12.75" hidden="1" customHeight="1" x14ac:dyDescent="0.4">
      <c r="C16" s="294"/>
      <c r="D16" s="162"/>
      <c r="E16" s="132"/>
      <c r="I16" s="164"/>
      <c r="J16" s="295"/>
      <c r="K16" s="50"/>
      <c r="L16" s="295"/>
      <c r="M16" s="41"/>
      <c r="N16" s="308"/>
      <c r="O16" s="41"/>
      <c r="P16" s="70"/>
      <c r="Q16" s="5" t="str">
        <f>+IF(AND(M16=0,O16=0),"$","")</f>
        <v>$</v>
      </c>
    </row>
    <row r="17" spans="2:17" ht="12.75" hidden="1" customHeight="1" x14ac:dyDescent="0.4">
      <c r="B17" s="311" t="s">
        <v>229</v>
      </c>
      <c r="C17" s="294"/>
      <c r="D17" s="162"/>
      <c r="E17" s="169" t="s">
        <v>525</v>
      </c>
      <c r="I17" s="164"/>
      <c r="J17" s="295"/>
      <c r="K17" s="50"/>
      <c r="L17" s="295"/>
      <c r="M17" s="242">
        <v>0</v>
      </c>
      <c r="N17" s="308"/>
      <c r="O17" s="49">
        <v>0</v>
      </c>
      <c r="Q17" s="5" t="str">
        <f>+IF(AND(M17=0,O17=0),"$","")</f>
        <v>$</v>
      </c>
    </row>
    <row r="18" spans="2:17" ht="12.75" customHeight="1" x14ac:dyDescent="0.4">
      <c r="C18" s="294"/>
      <c r="D18" s="162"/>
      <c r="E18" s="132"/>
      <c r="I18" s="164"/>
      <c r="J18" s="295"/>
      <c r="K18" s="50"/>
      <c r="L18" s="295"/>
      <c r="M18" s="41"/>
      <c r="N18" s="308"/>
      <c r="O18" s="41"/>
      <c r="P18" s="70"/>
      <c r="Q18" s="5" t="s">
        <v>362</v>
      </c>
    </row>
    <row r="19" spans="2:17" ht="12.75" customHeight="1" x14ac:dyDescent="0.4">
      <c r="B19" s="311" t="s">
        <v>231</v>
      </c>
      <c r="C19" s="294"/>
      <c r="D19" s="168"/>
      <c r="E19" s="169" t="s">
        <v>232</v>
      </c>
      <c r="I19" s="164"/>
      <c r="J19" s="295"/>
      <c r="K19" s="170"/>
      <c r="L19" s="295"/>
      <c r="M19" s="241">
        <v>455163</v>
      </c>
      <c r="N19" s="308"/>
      <c r="O19" s="49">
        <v>410454</v>
      </c>
      <c r="Q19" s="5" t="str">
        <f>+IF(AND(M19=0,O19=0),"$","")</f>
        <v/>
      </c>
    </row>
    <row r="20" spans="2:17" ht="12.75" customHeight="1" x14ac:dyDescent="0.4">
      <c r="C20" s="294"/>
      <c r="D20" s="162"/>
      <c r="E20" s="132"/>
      <c r="I20" s="164"/>
      <c r="J20" s="295"/>
      <c r="K20" s="50"/>
      <c r="L20" s="295"/>
      <c r="M20" s="41"/>
      <c r="N20" s="308"/>
      <c r="O20" s="41"/>
      <c r="Q20" s="5" t="s">
        <v>362</v>
      </c>
    </row>
    <row r="21" spans="2:17" ht="12.75" customHeight="1" x14ac:dyDescent="0.4">
      <c r="C21" s="294"/>
      <c r="D21" s="168"/>
      <c r="E21" s="169" t="s">
        <v>234</v>
      </c>
      <c r="I21" s="164"/>
      <c r="J21" s="295"/>
      <c r="K21" s="246" t="s">
        <v>524</v>
      </c>
      <c r="L21" s="295"/>
      <c r="M21" s="49">
        <v>-31464918</v>
      </c>
      <c r="N21" s="308"/>
      <c r="O21" s="49">
        <v>-29225605</v>
      </c>
      <c r="Q21" s="5" t="str">
        <f>+IF(AND(M21=0,O21=0),"$","")</f>
        <v/>
      </c>
    </row>
    <row r="22" spans="2:17" ht="12.75" customHeight="1" x14ac:dyDescent="0.4">
      <c r="B22" s="163" t="s">
        <v>236</v>
      </c>
      <c r="C22" s="294"/>
      <c r="D22" s="162"/>
      <c r="E22" s="132" t="s">
        <v>224</v>
      </c>
      <c r="F22" s="163" t="s">
        <v>237</v>
      </c>
      <c r="I22" s="164"/>
      <c r="J22" s="295"/>
      <c r="K22" s="246"/>
      <c r="L22" s="295"/>
      <c r="M22" s="242">
        <v>18149</v>
      </c>
      <c r="N22" s="308"/>
      <c r="O22" s="41">
        <v>23975</v>
      </c>
      <c r="Q22" s="5" t="str">
        <f>+IF(AND(M22=0,O22=0),"$","")</f>
        <v/>
      </c>
    </row>
    <row r="23" spans="2:17" ht="12.75" customHeight="1" x14ac:dyDescent="0.4">
      <c r="B23" s="163" t="s">
        <v>238</v>
      </c>
      <c r="C23" s="294"/>
      <c r="D23" s="162"/>
      <c r="E23" s="132" t="s">
        <v>227</v>
      </c>
      <c r="F23" s="163" t="s">
        <v>239</v>
      </c>
      <c r="I23" s="164"/>
      <c r="J23" s="295"/>
      <c r="K23" s="246"/>
      <c r="L23" s="295"/>
      <c r="M23" s="242">
        <v>-5869028</v>
      </c>
      <c r="N23" s="308"/>
      <c r="O23" s="41">
        <v>-5698884</v>
      </c>
      <c r="Q23" s="5" t="str">
        <f>+IF(AND(M23=0,O23=0),"$","")</f>
        <v/>
      </c>
    </row>
    <row r="24" spans="2:17" ht="12.75" customHeight="1" x14ac:dyDescent="0.4">
      <c r="B24" s="163" t="s">
        <v>240</v>
      </c>
      <c r="C24" s="294"/>
      <c r="D24" s="162"/>
      <c r="E24" s="132" t="s">
        <v>241</v>
      </c>
      <c r="F24" s="163" t="s">
        <v>242</v>
      </c>
      <c r="I24" s="164"/>
      <c r="J24" s="295"/>
      <c r="K24" s="172"/>
      <c r="L24" s="295"/>
      <c r="M24" s="242">
        <v>-25614039</v>
      </c>
      <c r="N24" s="308"/>
      <c r="O24" s="41">
        <v>-23550696</v>
      </c>
      <c r="Q24" s="5" t="str">
        <f>+IF(AND(M24=0,O24=0),"$","")</f>
        <v/>
      </c>
    </row>
    <row r="25" spans="2:17" ht="12.75" hidden="1" customHeight="1" x14ac:dyDescent="0.4">
      <c r="B25" s="163" t="s">
        <v>243</v>
      </c>
      <c r="C25" s="294"/>
      <c r="D25" s="162"/>
      <c r="E25" s="132" t="s">
        <v>244</v>
      </c>
      <c r="F25" s="163" t="s">
        <v>523</v>
      </c>
      <c r="I25" s="164"/>
      <c r="J25" s="295"/>
      <c r="K25" s="172"/>
      <c r="L25" s="295"/>
      <c r="M25" s="242">
        <v>0</v>
      </c>
      <c r="N25" s="308"/>
      <c r="O25" s="41">
        <v>0</v>
      </c>
      <c r="Q25" s="5" t="str">
        <f>+IF(AND(M25=0,O25=0),"$","")</f>
        <v>$</v>
      </c>
    </row>
    <row r="26" spans="2:17" ht="12.75" customHeight="1" x14ac:dyDescent="0.4">
      <c r="C26" s="294"/>
      <c r="D26" s="162"/>
      <c r="E26" s="132"/>
      <c r="I26" s="164"/>
      <c r="J26" s="295"/>
      <c r="K26" s="172"/>
      <c r="L26" s="295"/>
      <c r="M26" s="41"/>
      <c r="N26" s="308"/>
      <c r="O26" s="41"/>
      <c r="Q26" s="5" t="s">
        <v>362</v>
      </c>
    </row>
    <row r="27" spans="2:17" ht="12.75" customHeight="1" x14ac:dyDescent="0.4">
      <c r="C27" s="294"/>
      <c r="D27" s="168"/>
      <c r="E27" s="169" t="s">
        <v>247</v>
      </c>
      <c r="I27" s="164"/>
      <c r="J27" s="295"/>
      <c r="K27" s="246"/>
      <c r="L27" s="295"/>
      <c r="M27" s="49">
        <v>238231</v>
      </c>
      <c r="N27" s="308"/>
      <c r="O27" s="49">
        <v>149554</v>
      </c>
      <c r="Q27" s="5" t="str">
        <f>+IF(AND(M27=0,O27=0),"$","")</f>
        <v/>
      </c>
    </row>
    <row r="28" spans="2:17" ht="12.75" customHeight="1" x14ac:dyDescent="0.4">
      <c r="B28" s="311" t="s">
        <v>248</v>
      </c>
      <c r="C28" s="294"/>
      <c r="D28" s="162"/>
      <c r="E28" s="132" t="s">
        <v>224</v>
      </c>
      <c r="F28" s="163" t="s">
        <v>249</v>
      </c>
      <c r="I28" s="164"/>
      <c r="J28" s="295"/>
      <c r="K28" s="172"/>
      <c r="L28" s="295"/>
      <c r="M28" s="242">
        <v>25548</v>
      </c>
      <c r="N28" s="308"/>
      <c r="O28" s="41">
        <v>68640</v>
      </c>
      <c r="Q28" s="5" t="str">
        <f>+IF(AND(M28=0,O28=0),"$","")</f>
        <v/>
      </c>
    </row>
    <row r="29" spans="2:17" ht="12.75" customHeight="1" x14ac:dyDescent="0.4">
      <c r="B29" s="311" t="s">
        <v>250</v>
      </c>
      <c r="C29" s="294"/>
      <c r="D29" s="162"/>
      <c r="E29" s="132" t="s">
        <v>227</v>
      </c>
      <c r="F29" s="163" t="s">
        <v>522</v>
      </c>
      <c r="I29" s="164"/>
      <c r="J29" s="295"/>
      <c r="K29" s="172"/>
      <c r="L29" s="295"/>
      <c r="M29" s="242">
        <v>212683</v>
      </c>
      <c r="N29" s="308"/>
      <c r="O29" s="41">
        <v>80914</v>
      </c>
      <c r="Q29" s="5" t="str">
        <f>+IF(AND(M29=0,O29=0),"$","")</f>
        <v/>
      </c>
    </row>
    <row r="30" spans="2:17" ht="12.75" customHeight="1" x14ac:dyDescent="0.4">
      <c r="C30" s="294"/>
      <c r="D30" s="162"/>
      <c r="E30" s="132"/>
      <c r="I30" s="164"/>
      <c r="J30" s="295"/>
      <c r="K30" s="172"/>
      <c r="L30" s="295"/>
      <c r="M30" s="41"/>
      <c r="N30" s="308"/>
      <c r="O30" s="41"/>
      <c r="Q30" s="5" t="s">
        <v>362</v>
      </c>
    </row>
    <row r="31" spans="2:17" ht="12.75" customHeight="1" x14ac:dyDescent="0.4">
      <c r="C31" s="294"/>
      <c r="D31" s="168"/>
      <c r="E31" s="169" t="s">
        <v>253</v>
      </c>
      <c r="I31" s="164"/>
      <c r="J31" s="295"/>
      <c r="K31" s="246"/>
      <c r="L31" s="295"/>
      <c r="M31" s="241">
        <v>-12872890</v>
      </c>
      <c r="N31" s="308"/>
      <c r="O31" s="241">
        <v>-11654272</v>
      </c>
      <c r="Q31" s="5" t="str">
        <f>+IF(AND(M31=0,O31=0),"$","")</f>
        <v/>
      </c>
    </row>
    <row r="32" spans="2:17" ht="12.75" customHeight="1" x14ac:dyDescent="0.4">
      <c r="B32" s="311" t="s">
        <v>254</v>
      </c>
      <c r="C32" s="294"/>
      <c r="D32" s="162"/>
      <c r="E32" s="132" t="s">
        <v>224</v>
      </c>
      <c r="F32" s="163" t="s">
        <v>255</v>
      </c>
      <c r="I32" s="164"/>
      <c r="J32" s="295"/>
      <c r="K32" s="172"/>
      <c r="L32" s="295"/>
      <c r="M32" s="242">
        <v>-9884190</v>
      </c>
      <c r="N32" s="308"/>
      <c r="O32" s="242">
        <v>-8944774</v>
      </c>
      <c r="Q32" s="5" t="str">
        <f>+IF(AND(M32=0,O32=0),"$","")</f>
        <v/>
      </c>
    </row>
    <row r="33" spans="2:17" ht="12.75" customHeight="1" x14ac:dyDescent="0.4">
      <c r="B33" s="311" t="s">
        <v>256</v>
      </c>
      <c r="C33" s="294"/>
      <c r="D33" s="162"/>
      <c r="E33" s="132" t="s">
        <v>227</v>
      </c>
      <c r="F33" s="163" t="s">
        <v>257</v>
      </c>
      <c r="I33" s="164"/>
      <c r="J33" s="295"/>
      <c r="K33" s="172" t="s">
        <v>521</v>
      </c>
      <c r="L33" s="295"/>
      <c r="M33" s="242">
        <v>-2988700</v>
      </c>
      <c r="N33" s="308"/>
      <c r="O33" s="242">
        <v>-2709498</v>
      </c>
      <c r="Q33" s="5" t="str">
        <f>+IF(AND(M33=0,O33=0),"$","")</f>
        <v/>
      </c>
    </row>
    <row r="34" spans="2:17" ht="12.75" hidden="1" customHeight="1" x14ac:dyDescent="0.4">
      <c r="B34" s="311" t="s">
        <v>259</v>
      </c>
      <c r="C34" s="294"/>
      <c r="D34" s="162"/>
      <c r="E34" s="132" t="s">
        <v>241</v>
      </c>
      <c r="F34" s="163" t="s">
        <v>260</v>
      </c>
      <c r="I34" s="164"/>
      <c r="J34" s="295"/>
      <c r="K34" s="172"/>
      <c r="L34" s="295"/>
      <c r="M34" s="242">
        <v>0</v>
      </c>
      <c r="N34" s="308"/>
      <c r="O34" s="242">
        <v>0</v>
      </c>
      <c r="Q34" s="5" t="str">
        <f>+IF(AND(M34=0,O34=0),"$","")</f>
        <v>$</v>
      </c>
    </row>
    <row r="35" spans="2:17" ht="12.75" customHeight="1" x14ac:dyDescent="0.4">
      <c r="C35" s="294"/>
      <c r="D35" s="162"/>
      <c r="E35" s="132"/>
      <c r="I35" s="164"/>
      <c r="J35" s="295"/>
      <c r="K35" s="50"/>
      <c r="L35" s="295"/>
      <c r="M35" s="242"/>
      <c r="N35" s="308"/>
      <c r="O35" s="242"/>
      <c r="Q35" s="5" t="s">
        <v>362</v>
      </c>
    </row>
    <row r="36" spans="2:17" ht="12.75" customHeight="1" x14ac:dyDescent="0.4">
      <c r="C36" s="294"/>
      <c r="D36" s="168"/>
      <c r="E36" s="317" t="s">
        <v>262</v>
      </c>
      <c r="I36" s="164"/>
      <c r="J36" s="295"/>
      <c r="K36" s="170"/>
      <c r="L36" s="295"/>
      <c r="M36" s="241">
        <v>-12038520</v>
      </c>
      <c r="N36" s="308"/>
      <c r="O36" s="241">
        <v>-10498478</v>
      </c>
      <c r="Q36" s="5" t="str">
        <f>+IF(AND(M36=0,O36=0),"$","")</f>
        <v/>
      </c>
    </row>
    <row r="37" spans="2:17" ht="12.75" customHeight="1" x14ac:dyDescent="0.4">
      <c r="B37" s="163" t="s">
        <v>263</v>
      </c>
      <c r="C37" s="294"/>
      <c r="D37" s="162"/>
      <c r="E37" s="132" t="s">
        <v>224</v>
      </c>
      <c r="F37" s="163" t="s">
        <v>520</v>
      </c>
      <c r="I37" s="164"/>
      <c r="J37" s="295"/>
      <c r="K37" s="50"/>
      <c r="L37" s="295"/>
      <c r="M37" s="242">
        <v>-11557094</v>
      </c>
      <c r="N37" s="308"/>
      <c r="O37" s="242">
        <v>-10099948</v>
      </c>
      <c r="Q37" s="5" t="str">
        <f>+IF(AND(M37=0,O37=0),"$","")</f>
        <v/>
      </c>
    </row>
    <row r="38" spans="2:17" ht="12.75" customHeight="1" x14ac:dyDescent="0.4">
      <c r="B38" s="163" t="s">
        <v>266</v>
      </c>
      <c r="C38" s="294"/>
      <c r="D38" s="162"/>
      <c r="E38" s="132" t="s">
        <v>227</v>
      </c>
      <c r="F38" s="163" t="s">
        <v>519</v>
      </c>
      <c r="I38" s="164"/>
      <c r="J38" s="295"/>
      <c r="K38" s="50"/>
      <c r="L38" s="295"/>
      <c r="M38" s="242">
        <v>-158919</v>
      </c>
      <c r="N38" s="308"/>
      <c r="O38" s="242">
        <v>-156889</v>
      </c>
      <c r="Q38" s="5" t="str">
        <f>+IF(AND(M38=0,O38=0),"$","")</f>
        <v/>
      </c>
    </row>
    <row r="39" spans="2:17" ht="12.75" customHeight="1" x14ac:dyDescent="0.4">
      <c r="B39" s="163" t="s">
        <v>268</v>
      </c>
      <c r="C39" s="294"/>
      <c r="D39" s="162"/>
      <c r="E39" s="132" t="s">
        <v>241</v>
      </c>
      <c r="F39" s="163" t="s">
        <v>518</v>
      </c>
      <c r="I39" s="164"/>
      <c r="J39" s="295"/>
      <c r="K39" s="172" t="s">
        <v>517</v>
      </c>
      <c r="L39" s="295"/>
      <c r="M39" s="242">
        <v>-322507</v>
      </c>
      <c r="N39" s="308"/>
      <c r="O39" s="242">
        <v>-241641</v>
      </c>
      <c r="Q39" s="5" t="str">
        <f>+IF(AND(M39=0,O39=0),"$","")</f>
        <v/>
      </c>
    </row>
    <row r="40" spans="2:17" ht="12.75" hidden="1" customHeight="1" x14ac:dyDescent="0.4">
      <c r="B40" s="163" t="s">
        <v>516</v>
      </c>
      <c r="C40" s="294"/>
      <c r="D40" s="162"/>
      <c r="E40" s="132" t="s">
        <v>244</v>
      </c>
      <c r="F40" s="163" t="s">
        <v>267</v>
      </c>
      <c r="I40" s="164"/>
      <c r="J40" s="295"/>
      <c r="K40" s="172"/>
      <c r="L40" s="295"/>
      <c r="M40" s="242">
        <v>0</v>
      </c>
      <c r="N40" s="308"/>
      <c r="O40" s="242">
        <v>0</v>
      </c>
      <c r="Q40" s="5" t="str">
        <f>+IF(AND(M40=0,O40=0),"$","")</f>
        <v>$</v>
      </c>
    </row>
    <row r="41" spans="2:17" ht="12.75" hidden="1" customHeight="1" x14ac:dyDescent="0.4">
      <c r="B41" s="163" t="s">
        <v>515</v>
      </c>
      <c r="C41" s="294"/>
      <c r="D41" s="162"/>
      <c r="E41" s="132" t="s">
        <v>363</v>
      </c>
      <c r="F41" s="163" t="s">
        <v>514</v>
      </c>
      <c r="I41" s="164"/>
      <c r="J41" s="295"/>
      <c r="K41" s="172"/>
      <c r="L41" s="295"/>
      <c r="M41" s="242">
        <v>0</v>
      </c>
      <c r="N41" s="308"/>
      <c r="O41" s="242">
        <v>0</v>
      </c>
      <c r="Q41" s="5" t="str">
        <f>+IF(AND(M41=0,O41=0),"$","")</f>
        <v>$</v>
      </c>
    </row>
    <row r="42" spans="2:17" ht="12.6" customHeight="1" x14ac:dyDescent="0.4">
      <c r="C42" s="294"/>
      <c r="D42" s="162"/>
      <c r="E42" s="132"/>
      <c r="I42" s="164"/>
      <c r="J42" s="295"/>
      <c r="K42" s="50"/>
      <c r="L42" s="295"/>
      <c r="M42" s="242"/>
      <c r="N42" s="308"/>
      <c r="O42" s="242"/>
      <c r="Q42" s="5" t="s">
        <v>362</v>
      </c>
    </row>
    <row r="43" spans="2:17" ht="12.75" customHeight="1" x14ac:dyDescent="0.4">
      <c r="C43" s="294"/>
      <c r="D43" s="168"/>
      <c r="E43" s="169" t="s">
        <v>270</v>
      </c>
      <c r="I43" s="164"/>
      <c r="J43" s="295"/>
      <c r="K43" s="316" t="s">
        <v>513</v>
      </c>
      <c r="L43" s="295"/>
      <c r="M43" s="241">
        <v>-3939996</v>
      </c>
      <c r="N43" s="308"/>
      <c r="O43" s="241">
        <v>-4188616</v>
      </c>
      <c r="Q43" s="5" t="str">
        <f>+IF(AND(M43=0,O43=0),"$","")</f>
        <v/>
      </c>
    </row>
    <row r="44" spans="2:17" hidden="1" x14ac:dyDescent="0.4">
      <c r="B44" s="163" t="s">
        <v>512</v>
      </c>
      <c r="C44" s="294"/>
      <c r="D44" s="168"/>
      <c r="E44" s="132" t="s">
        <v>224</v>
      </c>
      <c r="F44" s="163" t="s">
        <v>364</v>
      </c>
      <c r="I44" s="164"/>
      <c r="J44" s="295"/>
      <c r="K44" s="246"/>
      <c r="L44" s="295"/>
      <c r="M44" s="242"/>
      <c r="N44" s="308"/>
      <c r="O44" s="242"/>
      <c r="Q44" s="5" t="s">
        <v>366</v>
      </c>
    </row>
    <row r="45" spans="2:17" hidden="1" x14ac:dyDescent="0.4">
      <c r="B45" s="163" t="s">
        <v>511</v>
      </c>
      <c r="C45" s="294"/>
      <c r="D45" s="168"/>
      <c r="E45" s="132" t="s">
        <v>227</v>
      </c>
      <c r="F45" s="163" t="s">
        <v>365</v>
      </c>
      <c r="I45" s="164"/>
      <c r="J45" s="295"/>
      <c r="K45" s="246"/>
      <c r="L45" s="295"/>
      <c r="M45" s="242"/>
      <c r="N45" s="308"/>
      <c r="O45" s="242"/>
      <c r="Q45" s="5" t="s">
        <v>366</v>
      </c>
    </row>
    <row r="46" spans="2:17" ht="12.75" customHeight="1" x14ac:dyDescent="0.4">
      <c r="C46" s="294"/>
      <c r="D46" s="162"/>
      <c r="E46" s="132"/>
      <c r="I46" s="164"/>
      <c r="J46" s="295"/>
      <c r="K46" s="50"/>
      <c r="L46" s="295"/>
      <c r="M46" s="242"/>
      <c r="N46" s="308"/>
      <c r="O46" s="242"/>
      <c r="Q46" s="5" t="s">
        <v>362</v>
      </c>
    </row>
    <row r="47" spans="2:17" ht="12.75" customHeight="1" x14ac:dyDescent="0.4">
      <c r="B47" s="163" t="s">
        <v>272</v>
      </c>
      <c r="C47" s="294"/>
      <c r="D47" s="168"/>
      <c r="E47" s="169" t="s">
        <v>273</v>
      </c>
      <c r="I47" s="164"/>
      <c r="J47" s="295"/>
      <c r="K47" s="316" t="s">
        <v>510</v>
      </c>
      <c r="L47" s="295"/>
      <c r="M47" s="241">
        <v>36377</v>
      </c>
      <c r="N47" s="308"/>
      <c r="O47" s="241">
        <v>6037</v>
      </c>
      <c r="Q47" s="5" t="str">
        <f>+IF(AND(M47=0,O47=0),"$","")</f>
        <v/>
      </c>
    </row>
    <row r="48" spans="2:17" ht="12.75" hidden="1" customHeight="1" x14ac:dyDescent="0.4">
      <c r="C48" s="294"/>
      <c r="D48" s="162"/>
      <c r="E48" s="132"/>
      <c r="I48" s="164"/>
      <c r="J48" s="295"/>
      <c r="K48" s="50"/>
      <c r="L48" s="295"/>
      <c r="M48" s="242"/>
      <c r="N48" s="308"/>
      <c r="O48" s="242"/>
      <c r="Q48" s="5" t="s">
        <v>366</v>
      </c>
    </row>
    <row r="49" spans="2:17" ht="12.75" hidden="1" customHeight="1" x14ac:dyDescent="0.4">
      <c r="B49" s="163" t="s">
        <v>275</v>
      </c>
      <c r="C49" s="294"/>
      <c r="D49" s="162"/>
      <c r="E49" s="169" t="s">
        <v>509</v>
      </c>
      <c r="I49" s="164"/>
      <c r="J49" s="295"/>
      <c r="K49" s="50"/>
      <c r="L49" s="295"/>
      <c r="M49" s="242">
        <v>0</v>
      </c>
      <c r="N49" s="308"/>
      <c r="O49" s="242">
        <v>0</v>
      </c>
      <c r="Q49" s="5" t="str">
        <f>+IF(AND(M49=0,O49=0),"$","")</f>
        <v>$</v>
      </c>
    </row>
    <row r="50" spans="2:17" ht="12.75" customHeight="1" x14ac:dyDescent="0.4">
      <c r="C50" s="294"/>
      <c r="D50" s="162"/>
      <c r="E50" s="132"/>
      <c r="I50" s="164"/>
      <c r="J50" s="295"/>
      <c r="K50" s="50"/>
      <c r="L50" s="295"/>
      <c r="M50" s="242"/>
      <c r="N50" s="308"/>
      <c r="O50" s="242"/>
      <c r="Q50" s="5" t="s">
        <v>362</v>
      </c>
    </row>
    <row r="51" spans="2:17" ht="12.75" customHeight="1" x14ac:dyDescent="0.4">
      <c r="C51" s="294"/>
      <c r="D51" s="168"/>
      <c r="E51" s="169" t="s">
        <v>278</v>
      </c>
      <c r="I51" s="164"/>
      <c r="J51" s="295"/>
      <c r="K51" s="246" t="s">
        <v>508</v>
      </c>
      <c r="L51" s="295"/>
      <c r="M51" s="241">
        <v>54443</v>
      </c>
      <c r="N51" s="308"/>
      <c r="O51" s="250">
        <v>0</v>
      </c>
      <c r="Q51" s="5" t="str">
        <f>+IF(AND(M51=0,O51=0),"$","")</f>
        <v/>
      </c>
    </row>
    <row r="52" spans="2:17" ht="12.75" hidden="1" customHeight="1" x14ac:dyDescent="0.4">
      <c r="B52" s="163" t="s">
        <v>280</v>
      </c>
      <c r="D52" s="162"/>
      <c r="E52" s="132" t="s">
        <v>224</v>
      </c>
      <c r="F52" s="163" t="s">
        <v>281</v>
      </c>
      <c r="I52" s="164"/>
      <c r="J52" s="295"/>
      <c r="K52" s="246"/>
      <c r="L52" s="295"/>
      <c r="M52" s="242">
        <v>0</v>
      </c>
      <c r="N52" s="308"/>
      <c r="O52" s="242">
        <v>0</v>
      </c>
      <c r="Q52" s="5" t="str">
        <f>+IF(AND(M52=0,O52=0),"$","")</f>
        <v>$</v>
      </c>
    </row>
    <row r="53" spans="2:17" ht="12.75" customHeight="1" x14ac:dyDescent="0.4">
      <c r="B53" s="163" t="s">
        <v>282</v>
      </c>
      <c r="D53" s="162"/>
      <c r="E53" s="132" t="s">
        <v>227</v>
      </c>
      <c r="F53" s="163" t="s">
        <v>283</v>
      </c>
      <c r="I53" s="164"/>
      <c r="J53" s="295"/>
      <c r="K53" s="246"/>
      <c r="L53" s="295"/>
      <c r="M53" s="242">
        <v>54443</v>
      </c>
      <c r="N53" s="308"/>
      <c r="O53" s="249">
        <v>0</v>
      </c>
      <c r="Q53" s="5" t="str">
        <f>+IF(AND(M53=0,O53=0),"$","")</f>
        <v/>
      </c>
    </row>
    <row r="54" spans="2:17" ht="12.75" hidden="1" customHeight="1" x14ac:dyDescent="0.4">
      <c r="B54" s="163" t="s">
        <v>507</v>
      </c>
      <c r="D54" s="162"/>
      <c r="E54" s="132" t="s">
        <v>241</v>
      </c>
      <c r="F54" s="163" t="s">
        <v>506</v>
      </c>
      <c r="I54" s="164"/>
      <c r="J54" s="295"/>
      <c r="K54" s="50"/>
      <c r="L54" s="295"/>
      <c r="M54" s="242">
        <v>0</v>
      </c>
      <c r="N54" s="308"/>
      <c r="O54" s="242">
        <v>0</v>
      </c>
      <c r="Q54" s="5" t="str">
        <f>+IF(AND(M54=0,O54=0),"$","")</f>
        <v>$</v>
      </c>
    </row>
    <row r="55" spans="2:17" ht="12.75" customHeight="1" x14ac:dyDescent="0.4">
      <c r="C55" s="294"/>
      <c r="D55" s="162"/>
      <c r="E55" s="132"/>
      <c r="I55" s="164"/>
      <c r="J55" s="295"/>
      <c r="K55" s="50"/>
      <c r="L55" s="295"/>
      <c r="M55" s="242"/>
      <c r="N55" s="308"/>
      <c r="O55" s="242"/>
      <c r="Q55" s="5" t="s">
        <v>362</v>
      </c>
    </row>
    <row r="56" spans="2:17" ht="12.75" customHeight="1" x14ac:dyDescent="0.4">
      <c r="B56" s="311" t="s">
        <v>290</v>
      </c>
      <c r="D56" s="168"/>
      <c r="E56" s="169" t="s">
        <v>505</v>
      </c>
      <c r="I56" s="164"/>
      <c r="J56" s="295"/>
      <c r="K56" s="246" t="s">
        <v>504</v>
      </c>
      <c r="L56" s="295"/>
      <c r="M56" s="241">
        <v>60886</v>
      </c>
      <c r="N56" s="308"/>
      <c r="O56" s="241">
        <v>49353</v>
      </c>
      <c r="Q56" s="5" t="str">
        <f>+IF(AND(M56=0,O56=0),"$","")</f>
        <v/>
      </c>
    </row>
    <row r="57" spans="2:17" ht="12.75" customHeight="1" x14ac:dyDescent="0.4">
      <c r="D57" s="310"/>
      <c r="F57" s="309"/>
      <c r="I57" s="164"/>
      <c r="J57" s="295"/>
      <c r="K57" s="50"/>
      <c r="L57" s="295"/>
      <c r="M57" s="242"/>
      <c r="N57" s="308"/>
      <c r="O57" s="242"/>
      <c r="Q57" s="5" t="s">
        <v>362</v>
      </c>
    </row>
    <row r="58" spans="2:17" ht="12.75" customHeight="1" x14ac:dyDescent="0.45">
      <c r="D58" s="307"/>
      <c r="E58" s="306" t="s">
        <v>296</v>
      </c>
      <c r="F58" s="306" t="s">
        <v>297</v>
      </c>
      <c r="G58" s="305"/>
      <c r="H58" s="305"/>
      <c r="I58" s="304"/>
      <c r="J58" s="302"/>
      <c r="K58" s="303"/>
      <c r="L58" s="302"/>
      <c r="M58" s="256">
        <v>4908906</v>
      </c>
      <c r="N58" s="301"/>
      <c r="O58" s="256">
        <v>5576939</v>
      </c>
      <c r="Q58" s="5" t="str">
        <f>+IF(AND(M58=0,O58=0),"$","")</f>
        <v/>
      </c>
    </row>
    <row r="59" spans="2:17" ht="12.75" customHeight="1" x14ac:dyDescent="0.4">
      <c r="C59" s="294"/>
      <c r="D59" s="310"/>
      <c r="F59" s="309"/>
      <c r="I59" s="164"/>
      <c r="J59" s="295"/>
      <c r="K59" s="50"/>
      <c r="L59" s="295"/>
      <c r="M59" s="242"/>
      <c r="N59" s="308"/>
      <c r="O59" s="242"/>
      <c r="Q59" s="5" t="s">
        <v>362</v>
      </c>
    </row>
    <row r="60" spans="2:17" ht="12.75" hidden="1" customHeight="1" x14ac:dyDescent="0.4">
      <c r="D60" s="310"/>
      <c r="F60" s="309"/>
      <c r="I60" s="164"/>
      <c r="J60" s="295"/>
      <c r="K60" s="50"/>
      <c r="L60" s="295"/>
      <c r="M60" s="242"/>
      <c r="N60" s="308"/>
      <c r="O60" s="242"/>
      <c r="Q60" s="5" t="s">
        <v>366</v>
      </c>
    </row>
    <row r="61" spans="2:17" ht="12.75" customHeight="1" x14ac:dyDescent="0.4">
      <c r="D61" s="168"/>
      <c r="E61" s="169" t="s">
        <v>503</v>
      </c>
      <c r="I61" s="164"/>
      <c r="J61" s="295"/>
      <c r="K61" s="246" t="s">
        <v>492</v>
      </c>
      <c r="L61" s="295"/>
      <c r="M61" s="241">
        <v>955158</v>
      </c>
      <c r="N61" s="308"/>
      <c r="O61" s="241">
        <v>1036828</v>
      </c>
      <c r="Q61" s="5" t="str">
        <f>+IF(AND(M61=0,O61=0),"$","")</f>
        <v/>
      </c>
    </row>
    <row r="62" spans="2:17" ht="12.75" hidden="1" customHeight="1" x14ac:dyDescent="0.4">
      <c r="C62" s="294"/>
      <c r="D62" s="168"/>
      <c r="E62" s="132" t="s">
        <v>224</v>
      </c>
      <c r="F62" s="163" t="s">
        <v>302</v>
      </c>
      <c r="I62" s="164"/>
      <c r="J62" s="295"/>
      <c r="K62" s="246"/>
      <c r="L62" s="295"/>
      <c r="M62" s="241">
        <v>0</v>
      </c>
      <c r="N62" s="308"/>
      <c r="O62" s="241">
        <v>0</v>
      </c>
      <c r="Q62" s="5" t="str">
        <f>+IF(AND(M62=0,O62=0),"$","")</f>
        <v>$</v>
      </c>
    </row>
    <row r="63" spans="2:17" ht="12.75" hidden="1" customHeight="1" x14ac:dyDescent="0.4">
      <c r="B63" s="315" t="s">
        <v>502</v>
      </c>
      <c r="C63" s="294"/>
      <c r="D63" s="168"/>
      <c r="E63" s="309"/>
      <c r="F63" s="163" t="s">
        <v>499</v>
      </c>
      <c r="I63" s="164"/>
      <c r="J63" s="295"/>
      <c r="K63" s="246"/>
      <c r="L63" s="295"/>
      <c r="M63" s="242">
        <v>0</v>
      </c>
      <c r="N63" s="308"/>
      <c r="O63" s="241"/>
      <c r="Q63" s="5" t="str">
        <f>+IF(AND(M63=0,O63=0),"$","")</f>
        <v>$</v>
      </c>
    </row>
    <row r="64" spans="2:17" ht="12.75" hidden="1" customHeight="1" x14ac:dyDescent="0.4">
      <c r="B64" s="315" t="s">
        <v>501</v>
      </c>
      <c r="C64" s="294"/>
      <c r="D64" s="168"/>
      <c r="E64" s="309"/>
      <c r="F64" s="163" t="s">
        <v>497</v>
      </c>
      <c r="I64" s="164"/>
      <c r="J64" s="295"/>
      <c r="K64" s="246"/>
      <c r="L64" s="295"/>
      <c r="M64" s="242">
        <v>0</v>
      </c>
      <c r="N64" s="308"/>
      <c r="O64" s="241"/>
      <c r="Q64" s="5" t="str">
        <f>+IF(AND(M64=0,O64=0),"$","")</f>
        <v>$</v>
      </c>
    </row>
    <row r="65" spans="2:17" ht="12.75" customHeight="1" x14ac:dyDescent="0.4">
      <c r="C65" s="294"/>
      <c r="D65" s="162"/>
      <c r="E65" s="132" t="s">
        <v>227</v>
      </c>
      <c r="F65" s="163" t="s">
        <v>304</v>
      </c>
      <c r="I65" s="164"/>
      <c r="J65" s="295"/>
      <c r="K65" s="50"/>
      <c r="L65" s="295"/>
      <c r="M65" s="242">
        <v>955158</v>
      </c>
      <c r="N65" s="308"/>
      <c r="O65" s="242">
        <v>1036828</v>
      </c>
      <c r="Q65" s="5" t="str">
        <f>+IF(AND(M65=0,O65=0),"$","")</f>
        <v/>
      </c>
    </row>
    <row r="66" spans="2:17" ht="12.75" customHeight="1" x14ac:dyDescent="0.4">
      <c r="B66" s="315" t="s">
        <v>500</v>
      </c>
      <c r="C66" s="294"/>
      <c r="D66" s="162"/>
      <c r="E66" s="309"/>
      <c r="F66" s="163" t="s">
        <v>499</v>
      </c>
      <c r="H66" s="132"/>
      <c r="I66" s="164"/>
      <c r="J66" s="295"/>
      <c r="K66" s="172" t="str">
        <f>+K70</f>
        <v>8.1.a y 20.b</v>
      </c>
      <c r="L66" s="295"/>
      <c r="M66" s="242">
        <v>561941</v>
      </c>
      <c r="N66" s="308"/>
      <c r="O66" s="242">
        <v>501977</v>
      </c>
      <c r="Q66" s="5" t="str">
        <f>+IF(AND(M66=0,O66=0),"$","")</f>
        <v/>
      </c>
    </row>
    <row r="67" spans="2:17" ht="12.75" customHeight="1" x14ac:dyDescent="0.4">
      <c r="B67" s="315" t="s">
        <v>498</v>
      </c>
      <c r="C67" s="294"/>
      <c r="D67" s="162"/>
      <c r="E67" s="309"/>
      <c r="F67" s="163" t="s">
        <v>497</v>
      </c>
      <c r="H67" s="132"/>
      <c r="I67" s="164"/>
      <c r="J67" s="295"/>
      <c r="K67" s="172" t="str">
        <f>+K71</f>
        <v>8.2.a</v>
      </c>
      <c r="L67" s="295"/>
      <c r="M67" s="242">
        <v>393217</v>
      </c>
      <c r="N67" s="308"/>
      <c r="O67" s="242">
        <v>534851</v>
      </c>
      <c r="Q67" s="5" t="str">
        <f>+IF(AND(M67=0,O67=0),"$","")</f>
        <v/>
      </c>
    </row>
    <row r="68" spans="2:17" ht="12.75" customHeight="1" x14ac:dyDescent="0.4">
      <c r="D68" s="162"/>
      <c r="E68" s="132"/>
      <c r="I68" s="164"/>
      <c r="J68" s="295"/>
      <c r="K68" s="50"/>
      <c r="L68" s="295"/>
      <c r="M68" s="242"/>
      <c r="N68" s="308"/>
      <c r="O68" s="242"/>
      <c r="Q68" s="5" t="s">
        <v>362</v>
      </c>
    </row>
    <row r="69" spans="2:17" ht="12.75" customHeight="1" x14ac:dyDescent="0.4">
      <c r="C69" s="294"/>
      <c r="D69" s="162"/>
      <c r="E69" s="169" t="s">
        <v>496</v>
      </c>
      <c r="I69" s="164"/>
      <c r="J69" s="295"/>
      <c r="K69" s="246" t="s">
        <v>492</v>
      </c>
      <c r="L69" s="295"/>
      <c r="M69" s="241">
        <v>-590713</v>
      </c>
      <c r="N69" s="308"/>
      <c r="O69" s="241">
        <v>-923787</v>
      </c>
      <c r="Q69" s="5" t="str">
        <f>+IF(AND(M69=0,O69=0),"$","")</f>
        <v/>
      </c>
    </row>
    <row r="70" spans="2:17" ht="12.75" customHeight="1" x14ac:dyDescent="0.4">
      <c r="B70" s="163" t="s">
        <v>301</v>
      </c>
      <c r="C70" s="294"/>
      <c r="D70" s="162"/>
      <c r="E70" s="132" t="s">
        <v>224</v>
      </c>
      <c r="F70" s="163" t="s">
        <v>495</v>
      </c>
      <c r="I70" s="164"/>
      <c r="J70" s="295"/>
      <c r="K70" s="172" t="s">
        <v>494</v>
      </c>
      <c r="L70" s="295"/>
      <c r="M70" s="269">
        <v>-21310</v>
      </c>
      <c r="N70" s="308"/>
      <c r="O70" s="249">
        <v>0</v>
      </c>
      <c r="Q70" s="5" t="str">
        <f>+IF(AND(M70=0,O70=0),"$","")</f>
        <v/>
      </c>
    </row>
    <row r="71" spans="2:17" ht="12.75" customHeight="1" x14ac:dyDescent="0.4">
      <c r="B71" s="163" t="s">
        <v>303</v>
      </c>
      <c r="C71" s="294"/>
      <c r="D71" s="168"/>
      <c r="E71" s="132" t="s">
        <v>227</v>
      </c>
      <c r="F71" s="163" t="s">
        <v>493</v>
      </c>
      <c r="I71" s="164"/>
      <c r="J71" s="295"/>
      <c r="K71" s="172" t="s">
        <v>492</v>
      </c>
      <c r="L71" s="295"/>
      <c r="M71" s="242">
        <v>-569403</v>
      </c>
      <c r="N71" s="308"/>
      <c r="O71" s="242">
        <v>-923787</v>
      </c>
      <c r="Q71" s="5" t="str">
        <f>+IF(AND(M71=0,O71=0),"$","")</f>
        <v/>
      </c>
    </row>
    <row r="72" spans="2:17" ht="12.75" hidden="1" customHeight="1" x14ac:dyDescent="0.4">
      <c r="B72" s="163" t="s">
        <v>305</v>
      </c>
      <c r="C72" s="294"/>
      <c r="D72" s="168"/>
      <c r="E72" s="132" t="s">
        <v>241</v>
      </c>
      <c r="F72" s="163" t="s">
        <v>491</v>
      </c>
      <c r="I72" s="164"/>
      <c r="J72" s="295"/>
      <c r="K72" s="50"/>
      <c r="L72" s="295"/>
      <c r="M72" s="242">
        <v>0</v>
      </c>
      <c r="N72" s="308"/>
      <c r="O72" s="242">
        <v>0</v>
      </c>
      <c r="Q72" s="5" t="str">
        <f>+IF(AND(M72=0,O72=0),"$","")</f>
        <v>$</v>
      </c>
    </row>
    <row r="73" spans="2:17" ht="12.75" customHeight="1" x14ac:dyDescent="0.4">
      <c r="D73" s="162"/>
      <c r="E73" s="132"/>
      <c r="I73" s="164"/>
      <c r="J73" s="295"/>
      <c r="K73" s="50"/>
      <c r="L73" s="295"/>
      <c r="M73" s="242"/>
      <c r="N73" s="308"/>
      <c r="O73" s="242"/>
      <c r="Q73" s="5"/>
    </row>
    <row r="74" spans="2:17" ht="12.75" customHeight="1" x14ac:dyDescent="0.4">
      <c r="B74" s="163" t="s">
        <v>308</v>
      </c>
      <c r="D74" s="162"/>
      <c r="E74" s="169" t="s">
        <v>490</v>
      </c>
      <c r="I74" s="164"/>
      <c r="J74" s="295"/>
      <c r="K74" s="50"/>
      <c r="L74" s="295"/>
      <c r="M74" s="250">
        <v>0</v>
      </c>
      <c r="N74" s="308"/>
      <c r="O74" s="245">
        <v>-1325</v>
      </c>
      <c r="Q74" s="5" t="str">
        <f>+IF(AND(M74=0,O74=0),"$","")</f>
        <v/>
      </c>
    </row>
    <row r="75" spans="2:17" ht="12.75" customHeight="1" x14ac:dyDescent="0.4">
      <c r="D75" s="162"/>
      <c r="E75" s="132"/>
      <c r="I75" s="164"/>
      <c r="J75" s="295"/>
      <c r="K75" s="50"/>
      <c r="L75" s="295"/>
      <c r="M75" s="242"/>
      <c r="N75" s="308"/>
      <c r="O75" s="242"/>
      <c r="Q75" s="5"/>
    </row>
    <row r="76" spans="2:17" ht="12.75" customHeight="1" x14ac:dyDescent="0.4">
      <c r="C76" s="294"/>
      <c r="D76" s="162"/>
      <c r="E76" s="169" t="s">
        <v>489</v>
      </c>
      <c r="I76" s="164"/>
      <c r="J76" s="295"/>
      <c r="K76" s="246" t="s">
        <v>488</v>
      </c>
      <c r="L76" s="295"/>
      <c r="M76" s="245">
        <v>-74600</v>
      </c>
      <c r="N76" s="308"/>
      <c r="O76" s="240">
        <v>0</v>
      </c>
      <c r="Q76" s="5" t="str">
        <f>+IF(AND(M76=0,O76=0),"$","")</f>
        <v/>
      </c>
    </row>
    <row r="77" spans="2:17" ht="12.75" customHeight="1" x14ac:dyDescent="0.4">
      <c r="B77" s="311" t="s">
        <v>316</v>
      </c>
      <c r="D77" s="162"/>
      <c r="E77" s="132" t="s">
        <v>224</v>
      </c>
      <c r="F77" s="163" t="s">
        <v>281</v>
      </c>
      <c r="I77" s="164"/>
      <c r="J77" s="295"/>
      <c r="K77" s="170"/>
      <c r="L77" s="295"/>
      <c r="M77" s="269">
        <v>-74600</v>
      </c>
      <c r="N77" s="308"/>
      <c r="O77" s="314">
        <v>0</v>
      </c>
      <c r="Q77" s="5"/>
    </row>
    <row r="78" spans="2:17" ht="12.75" hidden="1" customHeight="1" x14ac:dyDescent="0.4">
      <c r="B78" s="311" t="s">
        <v>318</v>
      </c>
      <c r="C78" s="294"/>
      <c r="D78" s="162"/>
      <c r="E78" s="132" t="s">
        <v>227</v>
      </c>
      <c r="F78" s="163" t="s">
        <v>283</v>
      </c>
      <c r="I78" s="164"/>
      <c r="J78" s="295"/>
      <c r="K78" s="50"/>
      <c r="L78" s="295"/>
      <c r="M78" s="242">
        <v>0</v>
      </c>
      <c r="N78" s="308"/>
      <c r="O78" s="49">
        <v>0</v>
      </c>
      <c r="Q78" s="5" t="str">
        <f>+IF(AND(M78=0,O78=0),"$","")</f>
        <v>$</v>
      </c>
    </row>
    <row r="79" spans="2:17" ht="12.75" customHeight="1" x14ac:dyDescent="0.4">
      <c r="C79" s="294"/>
      <c r="D79" s="310"/>
      <c r="F79" s="309"/>
      <c r="I79" s="164"/>
      <c r="J79" s="295"/>
      <c r="K79" s="50"/>
      <c r="L79" s="295"/>
      <c r="M79" s="242"/>
      <c r="N79" s="308"/>
      <c r="O79" s="242"/>
      <c r="Q79" s="5" t="s">
        <v>362</v>
      </c>
    </row>
    <row r="80" spans="2:17" ht="12.75" customHeight="1" x14ac:dyDescent="0.45">
      <c r="C80" s="294"/>
      <c r="D80" s="307"/>
      <c r="E80" s="306" t="s">
        <v>334</v>
      </c>
      <c r="F80" s="306" t="s">
        <v>335</v>
      </c>
      <c r="G80" s="305"/>
      <c r="H80" s="305"/>
      <c r="I80" s="304"/>
      <c r="J80" s="302"/>
      <c r="K80" s="303"/>
      <c r="L80" s="302"/>
      <c r="M80" s="280">
        <v>289845</v>
      </c>
      <c r="N80" s="301"/>
      <c r="O80" s="280">
        <v>111716</v>
      </c>
      <c r="Q80" s="5" t="str">
        <f>+IF(AND(M80=0,O80=0),"$","")</f>
        <v/>
      </c>
    </row>
    <row r="81" spans="2:17" ht="12.75" customHeight="1" x14ac:dyDescent="0.4">
      <c r="D81" s="310"/>
      <c r="F81" s="309"/>
      <c r="I81" s="164"/>
      <c r="J81" s="295"/>
      <c r="K81" s="50"/>
      <c r="L81" s="295"/>
      <c r="M81" s="242"/>
      <c r="N81" s="308"/>
      <c r="O81" s="242"/>
      <c r="Q81" s="5" t="s">
        <v>362</v>
      </c>
    </row>
    <row r="82" spans="2:17" ht="12.75" customHeight="1" x14ac:dyDescent="0.45">
      <c r="D82" s="307"/>
      <c r="E82" s="306" t="s">
        <v>344</v>
      </c>
      <c r="F82" s="306" t="s">
        <v>345</v>
      </c>
      <c r="G82" s="305"/>
      <c r="H82" s="305"/>
      <c r="I82" s="304"/>
      <c r="J82" s="302"/>
      <c r="K82" s="303"/>
      <c r="L82" s="302"/>
      <c r="M82" s="280">
        <v>5198751</v>
      </c>
      <c r="N82" s="301"/>
      <c r="O82" s="280">
        <v>5688655</v>
      </c>
      <c r="Q82" s="5" t="str">
        <f>+IF(AND(M82=0,O82=0),"$","")</f>
        <v/>
      </c>
    </row>
    <row r="83" spans="2:17" ht="12.75" customHeight="1" x14ac:dyDescent="0.4">
      <c r="D83" s="310"/>
      <c r="F83" s="309"/>
      <c r="I83" s="164"/>
      <c r="J83" s="295"/>
      <c r="K83" s="50"/>
      <c r="L83" s="295"/>
      <c r="M83" s="242"/>
      <c r="N83" s="308"/>
      <c r="O83" s="242"/>
      <c r="Q83" s="5" t="s">
        <v>362</v>
      </c>
    </row>
    <row r="84" spans="2:17" ht="12.75" hidden="1" customHeight="1" x14ac:dyDescent="0.4">
      <c r="D84" s="310"/>
      <c r="F84" s="309"/>
      <c r="I84" s="164"/>
      <c r="J84" s="295"/>
      <c r="K84" s="50"/>
      <c r="L84" s="295"/>
      <c r="M84" s="242"/>
      <c r="N84" s="308"/>
      <c r="O84" s="242"/>
      <c r="Q84" s="5" t="str">
        <f>+IF(AND(M84=0,O84=0),"$","")</f>
        <v>$</v>
      </c>
    </row>
    <row r="85" spans="2:17" ht="12.75" customHeight="1" x14ac:dyDescent="0.4">
      <c r="B85" s="311" t="s">
        <v>325</v>
      </c>
      <c r="D85" s="208"/>
      <c r="E85" s="209" t="s">
        <v>487</v>
      </c>
      <c r="F85" s="120"/>
      <c r="G85" s="313"/>
      <c r="H85" s="120"/>
      <c r="I85" s="210"/>
      <c r="J85" s="295"/>
      <c r="K85" s="246" t="s">
        <v>486</v>
      </c>
      <c r="L85" s="295"/>
      <c r="M85" s="241">
        <v>-1816137</v>
      </c>
      <c r="N85" s="308"/>
      <c r="O85" s="49">
        <v>-1919963</v>
      </c>
      <c r="Q85" s="5" t="str">
        <f>+IF(AND(M85=0,O85=0),"$","")</f>
        <v/>
      </c>
    </row>
    <row r="86" spans="2:17" ht="12.75" customHeight="1" x14ac:dyDescent="0.4">
      <c r="D86" s="310"/>
      <c r="F86" s="309"/>
      <c r="I86" s="164"/>
      <c r="J86" s="295"/>
      <c r="K86" s="50"/>
      <c r="L86" s="295"/>
      <c r="M86" s="242"/>
      <c r="N86" s="308"/>
      <c r="O86" s="242"/>
      <c r="Q86" s="5" t="s">
        <v>362</v>
      </c>
    </row>
    <row r="87" spans="2:17" ht="12.75" customHeight="1" x14ac:dyDescent="0.45">
      <c r="D87" s="307"/>
      <c r="E87" s="306" t="s">
        <v>348</v>
      </c>
      <c r="F87" s="306" t="s">
        <v>349</v>
      </c>
      <c r="G87" s="305"/>
      <c r="H87" s="305"/>
      <c r="I87" s="304"/>
      <c r="J87" s="302"/>
      <c r="K87" s="303"/>
      <c r="L87" s="302"/>
      <c r="M87" s="280">
        <v>3382614</v>
      </c>
      <c r="N87" s="301"/>
      <c r="O87" s="280">
        <v>3768692</v>
      </c>
      <c r="Q87" s="5" t="str">
        <f>+IF(AND(M87=0,O87=0),"$","")</f>
        <v/>
      </c>
    </row>
    <row r="88" spans="2:17" ht="12.75" hidden="1" customHeight="1" x14ac:dyDescent="0.4">
      <c r="D88" s="310"/>
      <c r="F88" s="309"/>
      <c r="I88" s="164"/>
      <c r="J88" s="295"/>
      <c r="K88" s="50"/>
      <c r="L88" s="295"/>
      <c r="M88" s="242"/>
      <c r="N88" s="308"/>
      <c r="O88" s="242"/>
      <c r="Q88" s="5" t="s">
        <v>366</v>
      </c>
    </row>
    <row r="89" spans="2:17" ht="12.75" hidden="1" customHeight="1" x14ac:dyDescent="0.4">
      <c r="C89" s="294"/>
      <c r="D89" s="310"/>
      <c r="F89" s="309"/>
      <c r="I89" s="164"/>
      <c r="J89" s="295"/>
      <c r="K89" s="50"/>
      <c r="L89" s="295"/>
      <c r="M89" s="242"/>
      <c r="N89" s="308"/>
      <c r="O89" s="242"/>
      <c r="Q89" s="5" t="s">
        <v>366</v>
      </c>
    </row>
    <row r="90" spans="2:17" ht="12.75" hidden="1" customHeight="1" x14ac:dyDescent="0.45">
      <c r="C90" s="294"/>
      <c r="D90" s="208"/>
      <c r="E90" s="312" t="s">
        <v>350</v>
      </c>
      <c r="F90" s="120"/>
      <c r="G90" s="120"/>
      <c r="H90" s="120"/>
      <c r="I90" s="210"/>
      <c r="J90" s="295"/>
      <c r="K90" s="50"/>
      <c r="L90" s="295"/>
      <c r="M90" s="242">
        <v>0</v>
      </c>
      <c r="N90" s="308"/>
      <c r="O90" s="242">
        <v>0</v>
      </c>
      <c r="Q90" s="5" t="str">
        <f>+IF(AND(M90=0,O90=0),"$","")</f>
        <v>$</v>
      </c>
    </row>
    <row r="91" spans="2:17" ht="12.75" customHeight="1" x14ac:dyDescent="0.4">
      <c r="C91" s="294"/>
      <c r="D91" s="310"/>
      <c r="F91" s="309"/>
      <c r="I91" s="164"/>
      <c r="J91" s="295"/>
      <c r="K91" s="50"/>
      <c r="L91" s="295"/>
      <c r="M91" s="242"/>
      <c r="N91" s="308"/>
      <c r="O91" s="242"/>
      <c r="Q91" s="5" t="s">
        <v>362</v>
      </c>
    </row>
    <row r="92" spans="2:17" ht="12.75" hidden="1" customHeight="1" x14ac:dyDescent="0.4">
      <c r="B92" s="311" t="s">
        <v>336</v>
      </c>
      <c r="C92" s="294"/>
      <c r="D92" s="208"/>
      <c r="E92" s="209" t="s">
        <v>485</v>
      </c>
      <c r="F92" s="120"/>
      <c r="G92" s="120"/>
      <c r="H92" s="120"/>
      <c r="I92" s="210"/>
      <c r="J92" s="295"/>
      <c r="K92" s="170"/>
      <c r="L92" s="295"/>
      <c r="M92" s="49">
        <v>0</v>
      </c>
      <c r="N92" s="308"/>
      <c r="O92" s="49">
        <v>0</v>
      </c>
      <c r="Q92" s="5" t="str">
        <f>+IF(AND(M92=0,O92=0),"$","")</f>
        <v>$</v>
      </c>
    </row>
    <row r="93" spans="2:17" ht="12.75" hidden="1" customHeight="1" x14ac:dyDescent="0.4">
      <c r="C93" s="294"/>
      <c r="D93" s="310"/>
      <c r="F93" s="309"/>
      <c r="I93" s="164"/>
      <c r="J93" s="295"/>
      <c r="K93" s="50"/>
      <c r="L93" s="295"/>
      <c r="M93" s="242"/>
      <c r="N93" s="308"/>
      <c r="O93" s="242"/>
      <c r="Q93" s="5" t="str">
        <f>+IF(AND(M93=0,O93=0),"$","")</f>
        <v>$</v>
      </c>
    </row>
    <row r="94" spans="2:17" ht="12.75" customHeight="1" x14ac:dyDescent="0.45">
      <c r="C94" s="294"/>
      <c r="D94" s="307"/>
      <c r="E94" s="306" t="s">
        <v>484</v>
      </c>
      <c r="F94" s="306"/>
      <c r="G94" s="305"/>
      <c r="H94" s="305"/>
      <c r="I94" s="304"/>
      <c r="J94" s="302"/>
      <c r="K94" s="303"/>
      <c r="L94" s="302"/>
      <c r="M94" s="280">
        <v>3382614</v>
      </c>
      <c r="N94" s="301"/>
      <c r="O94" s="280">
        <v>3768692</v>
      </c>
      <c r="Q94" s="5" t="str">
        <f>+IF(AND(M94=0,O94=0),"$","")</f>
        <v/>
      </c>
    </row>
    <row r="95" spans="2:17" ht="12.75" customHeight="1" x14ac:dyDescent="0.45">
      <c r="C95" s="294"/>
      <c r="D95" s="300"/>
      <c r="E95" s="299"/>
      <c r="F95" s="299"/>
      <c r="G95" s="298"/>
      <c r="H95" s="298"/>
      <c r="I95" s="297"/>
      <c r="J95" s="295"/>
      <c r="K95" s="296"/>
      <c r="L95" s="295"/>
      <c r="M95" s="296"/>
      <c r="N95" s="295"/>
      <c r="O95" s="296"/>
      <c r="Q95" s="5" t="s">
        <v>362</v>
      </c>
    </row>
    <row r="96" spans="2:17" ht="12.75" customHeight="1" x14ac:dyDescent="0.4">
      <c r="C96" s="294"/>
      <c r="J96" s="295"/>
      <c r="L96" s="295"/>
      <c r="N96" s="295"/>
    </row>
    <row r="97" spans="3:15" x14ac:dyDescent="0.4">
      <c r="C97" s="294"/>
      <c r="J97" s="295"/>
      <c r="L97" s="295"/>
      <c r="M97" s="163">
        <v>8697196</v>
      </c>
      <c r="N97" s="163"/>
      <c r="O97" s="163">
        <v>9710165</v>
      </c>
    </row>
    <row r="98" spans="3:15" x14ac:dyDescent="0.4">
      <c r="C98" s="294"/>
      <c r="J98" s="295"/>
      <c r="L98" s="295"/>
      <c r="M98" s="71"/>
      <c r="N98" s="295"/>
      <c r="O98" s="71"/>
    </row>
    <row r="99" spans="3:15" x14ac:dyDescent="0.4">
      <c r="C99" s="294"/>
    </row>
    <row r="100" spans="3:15" x14ac:dyDescent="0.4">
      <c r="C100" s="294"/>
    </row>
  </sheetData>
  <autoFilter ref="Q7:Q95" xr:uid="{00000000-0001-0000-0100-000000000000}">
    <filterColumn colId="0">
      <filters blank="1">
        <filter val="a"/>
      </filters>
    </filterColumn>
  </autoFilter>
  <dataValidations count="1">
    <dataValidation type="list" allowBlank="1" showInputMessage="1" showErrorMessage="1" sqref="I3" xr:uid="{86172112-E992-49C1-881E-ECB289F00E5A}">
      <formula1>"INTERMEDIO, FINAL"</formula1>
    </dataValidation>
  </dataValidations>
  <pageMargins left="0.75" right="0.75" top="1" bottom="1" header="0" footer="0"/>
  <pageSetup paperSize="9" scale="75" fitToHeight="0" orientation="portrait" r:id="rId1"/>
  <headerFooter alignWithMargins="0"/>
  <colBreaks count="1" manualBreakCount="1">
    <brk id="15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BS</vt:lpstr>
      <vt:lpstr>PL</vt:lpstr>
      <vt:lpstr>BS indv</vt:lpstr>
      <vt:lpstr>PL indv</vt:lpstr>
      <vt:lpstr>BS!Área_de_impresión</vt:lpstr>
      <vt:lpstr>'BS indv'!Área_de_impresión</vt:lpstr>
      <vt:lpstr>PL!Área_de_impresión</vt:lpstr>
      <vt:lpstr>'PL indv'!Área_de_impresión</vt:lpstr>
      <vt:lpstr>BS!Títulos_a_imprimir</vt:lpstr>
      <vt:lpstr>PL!Títulos_a_imprimir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Cano</dc:creator>
  <cp:lastModifiedBy>Fernando Perez</cp:lastModifiedBy>
  <dcterms:created xsi:type="dcterms:W3CDTF">2026-04-30T14:55:59Z</dcterms:created>
  <dcterms:modified xsi:type="dcterms:W3CDTF">2026-04-30T15:13:41Z</dcterms:modified>
</cp:coreProperties>
</file>